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MSA 2021\3. Informes mensuales\3. Marzo 2021\"/>
    </mc:Choice>
  </mc:AlternateContent>
  <bookViews>
    <workbookView xWindow="0" yWindow="0" windowWidth="28800" windowHeight="12330"/>
  </bookViews>
  <sheets>
    <sheet name="Marzo" sheetId="29" r:id="rId1"/>
    <sheet name="Febrero" sheetId="28" r:id="rId2"/>
    <sheet name="Enero" sheetId="26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Print_Area" localSheetId="2">Enero!$A$5:$Q$88</definedName>
    <definedName name="_xlnm.Print_Area" localSheetId="1">Febrero!$A$5:$Q$88</definedName>
    <definedName name="_xlnm.Print_Area" localSheetId="0">Marzo!$A$5:$Q$89</definedName>
  </definedNames>
  <calcPr calcId="162913"/>
</workbook>
</file>

<file path=xl/calcChain.xml><?xml version="1.0" encoding="utf-8"?>
<calcChain xmlns="http://schemas.openxmlformats.org/spreadsheetml/2006/main">
  <c r="G56" i="29" l="1"/>
  <c r="F28" i="29"/>
  <c r="J22" i="29"/>
  <c r="I22" i="29"/>
  <c r="H22" i="29"/>
  <c r="Q20" i="29"/>
  <c r="Q19" i="29"/>
  <c r="O19" i="29"/>
  <c r="J19" i="29"/>
  <c r="I19" i="29"/>
  <c r="H19" i="29"/>
  <c r="Q18" i="29"/>
  <c r="P18" i="29"/>
  <c r="O18" i="29"/>
  <c r="Q17" i="29"/>
  <c r="J17" i="29"/>
  <c r="I17" i="29"/>
  <c r="H17" i="29"/>
  <c r="P16" i="29"/>
  <c r="O16" i="29"/>
  <c r="O15" i="29"/>
  <c r="P14" i="29"/>
  <c r="O14" i="29"/>
  <c r="P13" i="29"/>
  <c r="O13" i="29"/>
  <c r="P12" i="29"/>
  <c r="O12" i="29"/>
  <c r="Q11" i="29"/>
  <c r="P11" i="29"/>
  <c r="O11" i="29"/>
  <c r="J11" i="29"/>
  <c r="I11" i="29"/>
  <c r="H11" i="29"/>
  <c r="Q10" i="29"/>
  <c r="J10" i="29"/>
  <c r="I10" i="29"/>
  <c r="H10" i="29"/>
  <c r="G56" i="28" l="1"/>
  <c r="F28" i="28"/>
  <c r="J22" i="28"/>
  <c r="I22" i="28"/>
  <c r="H22" i="28"/>
  <c r="Q20" i="28"/>
  <c r="Q19" i="28"/>
  <c r="Q18" i="28"/>
  <c r="P18" i="28"/>
  <c r="O18" i="28"/>
  <c r="Q17" i="28"/>
  <c r="P16" i="28"/>
  <c r="O16" i="28"/>
  <c r="P14" i="28"/>
  <c r="O14" i="28"/>
  <c r="P13" i="28"/>
  <c r="O13" i="28"/>
  <c r="P12" i="28"/>
  <c r="O12" i="28"/>
  <c r="Q11" i="28"/>
  <c r="P11" i="28"/>
  <c r="O11" i="28"/>
  <c r="Q10" i="28"/>
  <c r="J22" i="26" l="1"/>
  <c r="I22" i="26"/>
  <c r="Q11" i="26" l="1"/>
  <c r="O13" i="26"/>
  <c r="O14" i="26"/>
  <c r="O16" i="26"/>
  <c r="O18" i="26"/>
  <c r="O12" i="26"/>
  <c r="O11" i="26"/>
  <c r="P11" i="26"/>
  <c r="P16" i="26" l="1"/>
  <c r="G56" i="26"/>
  <c r="F28" i="26"/>
  <c r="H22" i="26"/>
  <c r="Q20" i="26"/>
  <c r="Q19" i="26"/>
  <c r="Q18" i="26"/>
  <c r="P18" i="26"/>
  <c r="Q17" i="26"/>
  <c r="P14" i="26"/>
  <c r="P13" i="26"/>
  <c r="P12" i="26"/>
  <c r="Q10" i="26"/>
</calcChain>
</file>

<file path=xl/sharedStrings.xml><?xml version="1.0" encoding="utf-8"?>
<sst xmlns="http://schemas.openxmlformats.org/spreadsheetml/2006/main" count="331" uniqueCount="92">
  <si>
    <t>% avance Fisico</t>
  </si>
  <si>
    <t>No.</t>
  </si>
  <si>
    <t>Unidad de medida</t>
  </si>
  <si>
    <t>Seguimiento Fisico</t>
  </si>
  <si>
    <t>% avance Financiero</t>
  </si>
  <si>
    <t>ENERO</t>
  </si>
  <si>
    <t>NOTA:</t>
  </si>
  <si>
    <t xml:space="preserve">INFORME A DIRECCIÓN Y SUBDIRECCIÓN EJECUTIVA, </t>
  </si>
  <si>
    <t>Art. 3 y 4 Acdo Gtivo 540-2013</t>
  </si>
  <si>
    <t>Art. 8 y 17BIS Decreto 13-2013</t>
  </si>
  <si>
    <t>Nombre Actividad                                                                                   Estructura Programática</t>
  </si>
  <si>
    <t>Estructura Programática</t>
  </si>
  <si>
    <t>No. Actividad</t>
  </si>
  <si>
    <t>No Obra</t>
  </si>
  <si>
    <t>División Responsable</t>
  </si>
  <si>
    <t>Asignado</t>
  </si>
  <si>
    <t>Vigente</t>
  </si>
  <si>
    <t>Ejecutado</t>
  </si>
  <si>
    <t>Observaciones</t>
  </si>
  <si>
    <t>REGISTRO SICOIN</t>
  </si>
  <si>
    <t>Art. 17 y 48 Ley Orgánica del Presupuesto.    Art. 19 Decreto 13-1013</t>
  </si>
  <si>
    <t>GRÁFICAS AVANCE FINANCIERO</t>
  </si>
  <si>
    <t>Porcentaje de ejecución</t>
  </si>
  <si>
    <t>Avance de ejecución mensual</t>
  </si>
  <si>
    <t>Dirección y Coordinación</t>
  </si>
  <si>
    <t>001</t>
  </si>
  <si>
    <t>000</t>
  </si>
  <si>
    <t>Dirección Ejecutiva</t>
  </si>
  <si>
    <t>002</t>
  </si>
  <si>
    <t>Control, Calidad Ambiental y Manejo de Lagos</t>
  </si>
  <si>
    <t>003</t>
  </si>
  <si>
    <t>004</t>
  </si>
  <si>
    <t>005</t>
  </si>
  <si>
    <t>Forestal y Conservación de suelos</t>
  </si>
  <si>
    <t>Metro cúbico</t>
  </si>
  <si>
    <t>GRÁFICAS AVANCE FISICO</t>
  </si>
  <si>
    <t>Persona</t>
  </si>
  <si>
    <t>Evento</t>
  </si>
  <si>
    <t>Hectárea</t>
  </si>
  <si>
    <t>% Ejecutado / Programado</t>
  </si>
  <si>
    <t>SECYT - LIBRE ACCESO A LA INFORMACIÓN</t>
  </si>
  <si>
    <t xml:space="preserve">Cumplimiento de 100% para arriba </t>
  </si>
  <si>
    <t xml:space="preserve">Cumplimiento de 90% al 100% </t>
  </si>
  <si>
    <t xml:space="preserve">Cumplimiento de 70% al 90% </t>
  </si>
  <si>
    <t xml:space="preserve">Cumplimiento de 50% al 70% </t>
  </si>
  <si>
    <t xml:space="preserve">Cumplimiento por debajo de 50%. </t>
  </si>
  <si>
    <t>Recolección y tratatamiento de Desechos Líquidos</t>
  </si>
  <si>
    <t>Recolección y tratamiento de desechos sólidos</t>
  </si>
  <si>
    <t>Educación Ambiental, concientización ciudadana y desarrollo turístico</t>
  </si>
  <si>
    <t>SEGUIMIENTO POA</t>
  </si>
  <si>
    <t>Reporte correspondiente al mes de:</t>
  </si>
  <si>
    <t>Informe de Avance de Ejecución</t>
  </si>
  <si>
    <t>Documento</t>
  </si>
  <si>
    <t>Control de la Calidad del Agua</t>
  </si>
  <si>
    <t>Control de la Erosión de Suelos y de la Sedimentación</t>
  </si>
  <si>
    <t>Manejo de Áreas Forestales</t>
  </si>
  <si>
    <t>Mantenimiento y Limpieza del Lago</t>
  </si>
  <si>
    <t>Metro cuadrado</t>
  </si>
  <si>
    <t>Avance de Ejecución Mensual</t>
  </si>
  <si>
    <t xml:space="preserve">Gasto de servicios y funcionamiento. </t>
  </si>
  <si>
    <t>Entidad</t>
  </si>
  <si>
    <t>Reingeniería Industrial y Agroindustrial</t>
  </si>
  <si>
    <t>|</t>
  </si>
  <si>
    <t>Se realizó ejecución presupuestaria solamente dentro del grupo de gasto 0.</t>
  </si>
  <si>
    <t>Seguimiento Financiero</t>
  </si>
  <si>
    <t>Se realizó ejecución presupuestaria dentro de los grupos de gasto 0 y 100, en el renglón 189.</t>
  </si>
  <si>
    <t>Se realizó ejecución presupuestaria solamente dentro del grupo 100, en el renglón 189.</t>
  </si>
  <si>
    <t>No se realizó ejecución presupuestaria.</t>
  </si>
  <si>
    <t>Se realizó ejecución presupuestaria dentro del grupo de gasto 0 y 100, dentro del renglón 189.</t>
  </si>
  <si>
    <t>Tratamiento de las aguas residuales a través de las plantas de tratamiento a cargo de la Institución</t>
  </si>
  <si>
    <t xml:space="preserve">Informes de control y monitoreo de la calidad del agua de los principales cuerpos de agua superficiales residuales y del lago de Amatitlán </t>
  </si>
  <si>
    <t xml:space="preserve"> Volumen de desechos sólidos flotantes y plantas acuáticas extraídos del Lago de Amatitlán</t>
  </si>
  <si>
    <t>Control y manejo de los desechos sólidos en la cuenca del lago de Amatitlán</t>
  </si>
  <si>
    <t>Personas capacitadas y sensibilizadas en temas ambientales dirigido al sector formal/no formal</t>
  </si>
  <si>
    <t>Entidades asesoradas en temas de control y manejo de aguas residuales generadas, sistemas de producción agroindustrial y el uso del agua de pozos en la cuenca del lago de Amatitlán</t>
  </si>
  <si>
    <t>Retención de sedimentos a través de la conformación de diques y otros mecanismos de control</t>
  </si>
  <si>
    <t>Estabilización del cauce del rio Villalobos y tributarios al Lago de Amatitlán</t>
  </si>
  <si>
    <t>Conservación de suelos y agua en la cuenca del lago de Amatitlán</t>
  </si>
  <si>
    <t>Reforestación y mantenimiento de áreas en la cuenca del lago de Amatitlán</t>
  </si>
  <si>
    <t>Ejercicio Fiscal 2021</t>
  </si>
  <si>
    <t>Meta física anual programada</t>
  </si>
  <si>
    <t>Meta física mensual programada</t>
  </si>
  <si>
    <t xml:space="preserve">Subproducto </t>
  </si>
  <si>
    <t>La información financiera es en base al reporte analítico R00804768 del SICOIN.</t>
  </si>
  <si>
    <t>Mensual Ejecutado</t>
  </si>
  <si>
    <t>FEBRERO</t>
  </si>
  <si>
    <t>*8</t>
  </si>
  <si>
    <t>*Las hectáreas serán reportadas en el mes de marzo dentro del Sistema de Gestión -SIGES-</t>
  </si>
  <si>
    <t>La información financiera es con base al reporte analítico R00804768 del SICOIN.</t>
  </si>
  <si>
    <t>MARZO</t>
  </si>
  <si>
    <t>*7</t>
  </si>
  <si>
    <t>*Las hectáreas reflejadas en el mes de marzo dentro del Sistema de Gestión -SIGES- incluyen las del mes de febrero (15 hectareas)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</si>
</sst>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9" fontId="5" fillId="0" borderId="0" applyFont="0" applyFill="0" applyBorder="0" applyAlignment="0" applyProtection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/>
    <xf numFmtId="49" fontId="0" fillId="0" borderId="9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6" fillId="4" borderId="0" xfId="0" applyFont="1" applyFill="1" applyBorder="1" applyAlignment="1">
      <alignment horizontal="justify" vertical="top" wrapText="1"/>
    </xf>
    <xf numFmtId="0" fontId="6" fillId="5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justify" vertical="top" wrapText="1"/>
    </xf>
    <xf numFmtId="0" fontId="6" fillId="6" borderId="0" xfId="0" applyFont="1" applyFill="1" applyBorder="1" applyAlignment="1">
      <alignment horizontal="justify" vertical="top" wrapText="1"/>
    </xf>
    <xf numFmtId="0" fontId="7" fillId="0" borderId="0" xfId="0" applyFont="1" applyBorder="1" applyAlignment="1">
      <alignment vertical="center" wrapText="1"/>
    </xf>
    <xf numFmtId="0" fontId="6" fillId="7" borderId="0" xfId="0" applyFont="1" applyFill="1" applyBorder="1" applyAlignment="1">
      <alignment horizontal="justify" vertical="top" wrapText="1"/>
    </xf>
    <xf numFmtId="164" fontId="8" fillId="0" borderId="9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164" fontId="8" fillId="0" borderId="9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" fillId="2" borderId="1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vertical="center" wrapText="1"/>
    </xf>
    <xf numFmtId="0" fontId="13" fillId="0" borderId="9" xfId="0" applyFont="1" applyFill="1" applyBorder="1" applyAlignment="1">
      <alignment horizontal="center" vertical="center" wrapText="1"/>
    </xf>
    <xf numFmtId="10" fontId="13" fillId="0" borderId="1" xfId="1" applyNumberFormat="1" applyFont="1" applyBorder="1" applyAlignment="1">
      <alignment horizontal="center" vertical="center" wrapText="1"/>
    </xf>
    <xf numFmtId="10" fontId="13" fillId="0" borderId="9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2" fillId="0" borderId="0" xfId="0" applyFont="1" applyAlignment="1">
      <alignment horizontal="left" wrapText="1"/>
    </xf>
    <xf numFmtId="0" fontId="11" fillId="2" borderId="12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2" borderId="0" xfId="0" applyNumberFormat="1" applyFont="1" applyFill="1" applyBorder="1" applyAlignment="1"/>
    <xf numFmtId="0" fontId="1" fillId="0" borderId="17" xfId="0" applyFont="1" applyBorder="1" applyAlignment="1"/>
    <xf numFmtId="0" fontId="11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2" borderId="12" xfId="0" applyFont="1" applyFill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2" borderId="1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wrapText="1"/>
    </xf>
    <xf numFmtId="49" fontId="9" fillId="2" borderId="0" xfId="0" applyNumberFormat="1" applyFont="1" applyFill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 wrapText="1"/>
    </xf>
    <xf numFmtId="10" fontId="13" fillId="0" borderId="5" xfId="1" applyNumberFormat="1" applyFont="1" applyBorder="1" applyAlignment="1">
      <alignment horizontal="center" vertical="center" wrapText="1"/>
    </xf>
    <xf numFmtId="10" fontId="13" fillId="0" borderId="9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10" fontId="13" fillId="0" borderId="16" xfId="1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3" fillId="2" borderId="0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8">
    <cellStyle name="Normal" xfId="0" builtinId="0"/>
    <cellStyle name="Normal 3 3" xfId="3"/>
    <cellStyle name="Normal 3 3 2 2" xfId="7"/>
    <cellStyle name="Normal 3 3 2 3 3" xfId="4"/>
    <cellStyle name="Normal 3 3 3" xfId="6"/>
    <cellStyle name="Normal 3 3 6" xfId="5"/>
    <cellStyle name="Normal 4" xfId="2"/>
    <cellStyle name="Porcentaje" xfId="1" builtinId="5"/>
  </cellStyles>
  <dxfs count="37"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366092"/>
      </font>
    </dxf>
    <dxf>
      <font>
        <b/>
        <color rgb="FF366092"/>
      </font>
    </dxf>
    <dxf>
      <font>
        <b/>
        <color rgb="FF366092"/>
      </font>
      <border>
        <top style="thin">
          <color rgb="FF4F81BD"/>
        </top>
      </border>
    </dxf>
    <dxf>
      <font>
        <b/>
        <color rgb="FF366092"/>
      </font>
      <border>
        <bottom style="thin">
          <color rgb="FF4F81BD"/>
        </bottom>
      </border>
    </dxf>
    <dxf>
      <font>
        <color rgb="FF366092"/>
      </font>
      <border>
        <top style="thin">
          <color rgb="FF4F81BD"/>
        </top>
        <bottom style="thin">
          <color rgb="FF4F81BD"/>
        </bottom>
      </border>
    </dxf>
  </dxfs>
  <tableStyles count="1" defaultTableStyle="TableStyleMedium2" defaultPivotStyle="PivotStyleLight16">
    <tableStyle name="TableStyleLight2 2" pivot="0" count="7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firstColumnStripe" dxfId="30"/>
    </tableStyle>
  </tableStyles>
  <colors>
    <mruColors>
      <color rgb="FF0075CC"/>
      <color rgb="FF0066FF"/>
      <color rgb="FF7E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[4]Graficas!$D$2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327-4A8E-B28C-A7886BA6C14E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327-4A8E-B28C-A7886BA6C14E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327-4A8E-B28C-A7886BA6C14E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327-4A8E-B28C-A7886BA6C14E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327-4A8E-B28C-A7886BA6C14E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327-4A8E-B28C-A7886BA6C14E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327-4A8E-B28C-A7886BA6C14E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327-4A8E-B28C-A7886BA6C14E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327-4A8E-B28C-A7886BA6C14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[4]Graficas!$C$3:$C$11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[4]Graficas!$D$3:$D$11</c:f>
              <c:numCache>
                <c:formatCode>General</c:formatCode>
                <c:ptCount val="9"/>
                <c:pt idx="0">
                  <c:v>0</c:v>
                </c:pt>
                <c:pt idx="1">
                  <c:v>0.18106811894243269</c:v>
                </c:pt>
                <c:pt idx="2">
                  <c:v>8.5481304810264558E-3</c:v>
                </c:pt>
                <c:pt idx="3">
                  <c:v>8.3333333333333329E-2</c:v>
                </c:pt>
                <c:pt idx="4">
                  <c:v>4.6153846153846156E-2</c:v>
                </c:pt>
                <c:pt idx="5">
                  <c:v>7.1999999999999998E-3</c:v>
                </c:pt>
                <c:pt idx="6">
                  <c:v>0</c:v>
                </c:pt>
                <c:pt idx="7">
                  <c:v>0</c:v>
                </c:pt>
                <c:pt idx="8">
                  <c:v>0.24210526315789474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327-4A8E-B28C-A7886BA6C1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[4]Graficas!$I$2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AF0-4BBB-97F5-7574E3DFCD7F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AF0-4BBB-97F5-7574E3DFCD7F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AF0-4BBB-97F5-7574E3DFCD7F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AF0-4BBB-97F5-7574E3DFCD7F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AF0-4BBB-97F5-7574E3DFCD7F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AF0-4BBB-97F5-7574E3DFCD7F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AF0-4BBB-97F5-7574E3DFCD7F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AF0-4BBB-97F5-7574E3DFCD7F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F0-4BBB-97F5-7574E3DFC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[4]Graficas!$H$3:$H$10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[4]Graficas!$I$3:$I$10</c:f>
              <c:numCache>
                <c:formatCode>General</c:formatCode>
                <c:ptCount val="8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AF0-4BBB-97F5-7574E3DFCD7F}"/>
            </c:ext>
          </c:extLst>
        </c:ser>
        <c:ser>
          <c:idx val="1"/>
          <c:order val="1"/>
          <c:tx>
            <c:strRef>
              <c:f>[4]Graficas!$J$2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AF0-4BBB-97F5-7574E3DFCD7F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0AF0-4BBB-97F5-7574E3DFCD7F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0AF0-4BBB-97F5-7574E3DFCD7F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0AF0-4BBB-97F5-7574E3DFCD7F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0AF0-4BBB-97F5-7574E3DFCD7F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AF0-4BBB-97F5-7574E3DFCD7F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0AF0-4BBB-97F5-7574E3DFCD7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[4]Graficas!$H$3:$H$10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[4]Graficas!$J$3:$J$10</c:f>
              <c:numCache>
                <c:formatCode>General</c:formatCode>
                <c:ptCount val="8"/>
                <c:pt idx="0">
                  <c:v>0</c:v>
                </c:pt>
                <c:pt idx="1">
                  <c:v>1410567</c:v>
                </c:pt>
                <c:pt idx="2">
                  <c:v>2917.4</c:v>
                </c:pt>
                <c:pt idx="3">
                  <c:v>1</c:v>
                </c:pt>
                <c:pt idx="4">
                  <c:v>3</c:v>
                </c:pt>
                <c:pt idx="5">
                  <c:v>360</c:v>
                </c:pt>
                <c:pt idx="6">
                  <c:v>0</c:v>
                </c:pt>
                <c:pt idx="7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AF0-4BBB-97F5-7574E3DFCD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'[5]Por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659-45EE-B1A7-C96E52CD59CA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659-45EE-B1A7-C96E52CD59CA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659-45EE-B1A7-C96E52CD59CA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59-45EE-B1A7-C96E52CD59CA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'[5]Por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'[5]Por actividad'!$F$5:$F$8</c:f>
              <c:numCache>
                <c:formatCode>General</c:formatCode>
                <c:ptCount val="4"/>
                <c:pt idx="0">
                  <c:v>13045789</c:v>
                </c:pt>
                <c:pt idx="1">
                  <c:v>8721272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59-45EE-B1A7-C96E52CD59CA}"/>
            </c:ext>
          </c:extLst>
        </c:ser>
        <c:ser>
          <c:idx val="1"/>
          <c:order val="1"/>
          <c:tx>
            <c:strRef>
              <c:f>'[5]Por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659-45EE-B1A7-C96E52CD59CA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659-45EE-B1A7-C96E52CD59CA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659-45EE-B1A7-C96E52CD59CA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659-45EE-B1A7-C96E52CD59CA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59-45EE-B1A7-C96E52CD59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'[5]Por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'[5]Por actividad'!$G$5:$G$8</c:f>
              <c:numCache>
                <c:formatCode>General</c:formatCode>
                <c:ptCount val="4"/>
                <c:pt idx="0">
                  <c:v>1915679.0699999998</c:v>
                </c:pt>
                <c:pt idx="1">
                  <c:v>846617.33000000007</c:v>
                </c:pt>
                <c:pt idx="2">
                  <c:v>0</c:v>
                </c:pt>
                <c:pt idx="3">
                  <c:v>479177.72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59-45EE-B1A7-C96E52CD59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1E-4D80-BF67-17C678AF431C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1E-4D80-BF67-17C678AF431C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1E-4D80-BF67-17C678AF431C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1E-4D80-BF67-17C678AF431C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1E-4D80-BF67-17C678AF431C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1E-4D80-BF67-17C678AF431C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1E-4D80-BF67-17C678AF431C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1E-4D80-BF67-17C678AF431C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1E-4D80-BF67-17C678AF431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[1]Graficas!$C$3:$C$11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[1]Graficas!$D$3:$D$11</c:f>
              <c:numCache>
                <c:formatCode>General</c:formatCode>
                <c:ptCount val="9"/>
                <c:pt idx="0">
                  <c:v>0</c:v>
                </c:pt>
                <c:pt idx="1">
                  <c:v>0.18106810267240617</c:v>
                </c:pt>
                <c:pt idx="2">
                  <c:v>5.3748853617587343E-3</c:v>
                </c:pt>
                <c:pt idx="3">
                  <c:v>0</c:v>
                </c:pt>
                <c:pt idx="4">
                  <c:v>4.6153846153846156E-2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8.4210526315789472E-2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01E-4D80-BF67-17C678AF43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04-4877-AB0E-BF404E43D4CF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04-4877-AB0E-BF404E43D4CF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04-4877-AB0E-BF404E43D4CF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04-4877-AB0E-BF404E43D4CF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04-4877-AB0E-BF404E43D4CF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04-4877-AB0E-BF404E43D4CF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04-4877-AB0E-BF404E43D4CF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04-4877-AB0E-BF404E43D4CF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04-4877-AB0E-BF404E43D4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[1]Graficas!$I$3:$I$10</c:f>
              <c:numCache>
                <c:formatCode>General</c:formatCode>
                <c:ptCount val="8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04-4877-AB0E-BF404E43D4CF}"/>
            </c:ext>
          </c:extLst>
        </c:ser>
        <c:ser>
          <c:idx val="1"/>
          <c:order val="1"/>
          <c:tx>
            <c:strRef>
              <c:f>[1]Graficas!$J$2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04-4877-AB0E-BF404E43D4CF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04-4877-AB0E-BF404E43D4CF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04-4877-AB0E-BF404E43D4CF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04-4877-AB0E-BF404E43D4CF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04-4877-AB0E-BF404E43D4CF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04-4877-AB0E-BF404E43D4CF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04-4877-AB0E-BF404E43D4C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[1]Graficas!$J$3:$J$10</c:f>
              <c:numCache>
                <c:formatCode>General</c:formatCode>
                <c:ptCount val="8"/>
                <c:pt idx="0">
                  <c:v>0</c:v>
                </c:pt>
                <c:pt idx="1">
                  <c:v>1410567</c:v>
                </c:pt>
                <c:pt idx="2">
                  <c:v>1834.4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304-4877-AB0E-BF404E43D4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155-4AE7-A9EF-C866569FECF9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155-4AE7-A9EF-C866569FECF9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155-4AE7-A9EF-C866569FECF9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55-4AE7-A9EF-C866569FECF9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'[2]Por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'[2]Por actividad'!$F$5:$F$8</c:f>
              <c:numCache>
                <c:formatCode>General</c:formatCode>
                <c:ptCount val="4"/>
                <c:pt idx="0">
                  <c:v>13045789</c:v>
                </c:pt>
                <c:pt idx="1">
                  <c:v>8721272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55-4AE7-A9EF-C866569FECF9}"/>
            </c:ext>
          </c:extLst>
        </c:ser>
        <c:ser>
          <c:idx val="1"/>
          <c:order val="1"/>
          <c:tx>
            <c:strRef>
              <c:f>'[2]Por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155-4AE7-A9EF-C866569FECF9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155-4AE7-A9EF-C866569FECF9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155-4AE7-A9EF-C866569FECF9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155-4AE7-A9EF-C866569FECF9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55-4AE7-A9EF-C866569FE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'[2]Por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'[2]Por actividad'!$G$5:$G$8</c:f>
              <c:numCache>
                <c:formatCode>General</c:formatCode>
                <c:ptCount val="4"/>
                <c:pt idx="0">
                  <c:v>867294.2</c:v>
                </c:pt>
                <c:pt idx="1">
                  <c:v>446400.43</c:v>
                </c:pt>
                <c:pt idx="2">
                  <c:v>0</c:v>
                </c:pt>
                <c:pt idx="3">
                  <c:v>297519.67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55-4AE7-A9EF-C866569FEC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[3]Graficas!$D$2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A8-4BC4-9345-E22228F36FD5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A8-4BC4-9345-E22228F36FD5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A8-4BC4-9345-E22228F36FD5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A8-4BC4-9345-E22228F36FD5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A8-4BC4-9345-E22228F36FD5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A8-4BC4-9345-E22228F36FD5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A8-4BC4-9345-E22228F36FD5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A8-4BC4-9345-E22228F36FD5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A8-4BC4-9345-E22228F36FD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[3]Graficas!$C$3:$C$11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[3]Graficas!$D$3:$D$11</c:f>
              <c:numCache>
                <c:formatCode>General</c:formatCode>
                <c:ptCount val="9"/>
                <c:pt idx="0">
                  <c:v>0</c:v>
                </c:pt>
                <c:pt idx="1">
                  <c:v>8.9768800558266582E-2</c:v>
                </c:pt>
                <c:pt idx="2">
                  <c:v>2.2239086292928909E-3</c:v>
                </c:pt>
                <c:pt idx="3">
                  <c:v>0</c:v>
                </c:pt>
                <c:pt idx="4">
                  <c:v>3.0769230769230771E-2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A8-4BC4-9345-E22228F36F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[3]Graficas!$I$2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0A-429F-8E97-483FD78758E6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0A-429F-8E97-483FD78758E6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0A-429F-8E97-483FD78758E6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0A-429F-8E97-483FD78758E6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0A-429F-8E97-483FD78758E6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0A-429F-8E97-483FD78758E6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0A-429F-8E97-483FD78758E6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0A-429F-8E97-483FD78758E6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0A-429F-8E97-483FD78758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[3]Graficas!$I$3:$I$10</c:f>
              <c:numCache>
                <c:formatCode>General</c:formatCode>
                <c:ptCount val="8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70A-429F-8E97-483FD78758E6}"/>
            </c:ext>
          </c:extLst>
        </c:ser>
        <c:ser>
          <c:idx val="1"/>
          <c:order val="1"/>
          <c:tx>
            <c:strRef>
              <c:f>[3]Graficas!$J$2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0A-429F-8E97-483FD78758E6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0A-429F-8E97-483FD78758E6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0A-429F-8E97-483FD78758E6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0A-429F-8E97-483FD78758E6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0A-429F-8E97-483FD78758E6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0A-429F-8E97-483FD78758E6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0A-429F-8E97-483FD78758E6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[3]Graficas!$J$3:$J$10</c:f>
              <c:numCache>
                <c:formatCode>General</c:formatCode>
                <c:ptCount val="8"/>
                <c:pt idx="0">
                  <c:v>0</c:v>
                </c:pt>
                <c:pt idx="1">
                  <c:v>699322</c:v>
                </c:pt>
                <c:pt idx="2">
                  <c:v>759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70A-429F-8E97-483FD78758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58</xdr:row>
      <xdr:rowOff>142875</xdr:rowOff>
    </xdr:from>
    <xdr:to>
      <xdr:col>8</xdr:col>
      <xdr:colOff>1143000</xdr:colOff>
      <xdr:row>84</xdr:row>
      <xdr:rowOff>79375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1254125</xdr:colOff>
      <xdr:row>58</xdr:row>
      <xdr:rowOff>142875</xdr:rowOff>
    </xdr:from>
    <xdr:to>
      <xdr:col>16</xdr:col>
      <xdr:colOff>476250</xdr:colOff>
      <xdr:row>81</xdr:row>
      <xdr:rowOff>63500</xdr:rowOff>
    </xdr:to>
    <xdr:graphicFrame macro="">
      <xdr:nvGraphicFramePr>
        <xdr:cNvPr id="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444500</xdr:colOff>
      <xdr:row>30</xdr:row>
      <xdr:rowOff>31750</xdr:rowOff>
    </xdr:from>
    <xdr:to>
      <xdr:col>16</xdr:col>
      <xdr:colOff>157307</xdr:colOff>
      <xdr:row>49</xdr:row>
      <xdr:rowOff>1188172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50275" y="15614650"/>
          <a:ext cx="8969375" cy="5175972"/>
        </a:xfrm>
        <a:prstGeom prst="rect">
          <a:avLst/>
        </a:prstGeom>
      </xdr:spPr>
    </xdr:pic>
    <xdr:clientData/>
  </xdr:twoCellAnchor>
  <xdr:twoCellAnchor>
    <xdr:from>
      <xdr:col>1</xdr:col>
      <xdr:colOff>79375</xdr:colOff>
      <xdr:row>30</xdr:row>
      <xdr:rowOff>127000</xdr:rowOff>
    </xdr:from>
    <xdr:to>
      <xdr:col>8</xdr:col>
      <xdr:colOff>381000</xdr:colOff>
      <xdr:row>49</xdr:row>
      <xdr:rowOff>1412875</xdr:rowOff>
    </xdr:to>
    <xdr:graphicFrame macro="">
      <xdr:nvGraphicFramePr>
        <xdr:cNvPr id="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79375</xdr:colOff>
      <xdr:row>58</xdr:row>
      <xdr:rowOff>285750</xdr:rowOff>
    </xdr:from>
    <xdr:to>
      <xdr:col>9</xdr:col>
      <xdr:colOff>146790</xdr:colOff>
      <xdr:row>85</xdr:row>
      <xdr:rowOff>31489</xdr:rowOff>
    </xdr:to>
    <xdr:graphicFrame macro="">
      <xdr:nvGraphicFramePr>
        <xdr:cNvPr id="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492125</xdr:colOff>
      <xdr:row>58</xdr:row>
      <xdr:rowOff>269875</xdr:rowOff>
    </xdr:from>
    <xdr:to>
      <xdr:col>16</xdr:col>
      <xdr:colOff>571500</xdr:colOff>
      <xdr:row>80</xdr:row>
      <xdr:rowOff>349250</xdr:rowOff>
    </xdr:to>
    <xdr:graphicFrame macro="">
      <xdr:nvGraphicFramePr>
        <xdr:cNvPr id="11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793749</xdr:colOff>
      <xdr:row>30</xdr:row>
      <xdr:rowOff>142875</xdr:rowOff>
    </xdr:from>
    <xdr:to>
      <xdr:col>16</xdr:col>
      <xdr:colOff>579197</xdr:colOff>
      <xdr:row>49</xdr:row>
      <xdr:rowOff>1299297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05874" y="15732125"/>
          <a:ext cx="8659573" cy="5172797"/>
        </a:xfrm>
        <a:prstGeom prst="rect">
          <a:avLst/>
        </a:prstGeom>
      </xdr:spPr>
    </xdr:pic>
    <xdr:clientData/>
  </xdr:twoCellAnchor>
  <xdr:twoCellAnchor>
    <xdr:from>
      <xdr:col>1</xdr:col>
      <xdr:colOff>111125</xdr:colOff>
      <xdr:row>30</xdr:row>
      <xdr:rowOff>0</xdr:rowOff>
    </xdr:from>
    <xdr:to>
      <xdr:col>8</xdr:col>
      <xdr:colOff>603250</xdr:colOff>
      <xdr:row>49</xdr:row>
      <xdr:rowOff>1476375</xdr:rowOff>
    </xdr:to>
    <xdr:graphicFrame macro="">
      <xdr:nvGraphicFramePr>
        <xdr:cNvPr id="1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44824</xdr:colOff>
      <xdr:row>29</xdr:row>
      <xdr:rowOff>44824</xdr:rowOff>
    </xdr:from>
    <xdr:to>
      <xdr:col>8</xdr:col>
      <xdr:colOff>414619</xdr:colOff>
      <xdr:row>49</xdr:row>
      <xdr:rowOff>1251894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06"/>
        <a:stretch/>
      </xdr:blipFill>
      <xdr:spPr>
        <a:xfrm>
          <a:off x="470648" y="15699442"/>
          <a:ext cx="8057030" cy="5420481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571501</xdr:colOff>
      <xdr:row>30</xdr:row>
      <xdr:rowOff>15875</xdr:rowOff>
    </xdr:from>
    <xdr:to>
      <xdr:col>16</xdr:col>
      <xdr:colOff>365126</xdr:colOff>
      <xdr:row>49</xdr:row>
      <xdr:rowOff>1162771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83626" y="16192500"/>
          <a:ext cx="8921750" cy="5163271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58</xdr:row>
      <xdr:rowOff>285750</xdr:rowOff>
    </xdr:from>
    <xdr:to>
      <xdr:col>9</xdr:col>
      <xdr:colOff>194415</xdr:colOff>
      <xdr:row>85</xdr:row>
      <xdr:rowOff>31489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539750</xdr:colOff>
      <xdr:row>58</xdr:row>
      <xdr:rowOff>285750</xdr:rowOff>
    </xdr:from>
    <xdr:to>
      <xdr:col>16</xdr:col>
      <xdr:colOff>317500</xdr:colOff>
      <xdr:row>81</xdr:row>
      <xdr:rowOff>79375</xdr:rowOff>
    </xdr:to>
    <xdr:graphicFrame macro="">
      <xdr:nvGraphicFramePr>
        <xdr:cNvPr id="9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2.%20Febrero%202021/Metas%20Divisiones%20POA%202021%20febrer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2.%20Febrero%202021/Ejecucion%20Financiera%20Mensual%202021%20FORMAT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1.%20Enero%202021/Metas%20Divisiones%20ENERO%20POA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etas%20Divisiones%20POA%202021%20marz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Ejecucion%20Financiera%20Mensual%202021%20MARZO%20FORMAT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Ejecucion%20Financiera%20Mensual%202021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</v>
          </cell>
          <cell r="H3" t="str">
            <v>Dirección y Coordinación</v>
          </cell>
          <cell r="I3">
            <v>12</v>
          </cell>
          <cell r="J3">
            <v>0</v>
          </cell>
        </row>
        <row r="4">
          <cell r="C4" t="str">
            <v>Manejo de Desechos Líquidos</v>
          </cell>
          <cell r="D4">
            <v>0.18106810267240617</v>
          </cell>
          <cell r="H4" t="str">
            <v>Manejo de Desechos Líquidos</v>
          </cell>
          <cell r="I4">
            <v>7790256.7000000002</v>
          </cell>
          <cell r="J4">
            <v>1410567</v>
          </cell>
        </row>
        <row r="5">
          <cell r="C5" t="str">
            <v>Limpieza del Lago</v>
          </cell>
          <cell r="D5">
            <v>5.3748853617587343E-3</v>
          </cell>
          <cell r="H5" t="str">
            <v>Limpieza del Lago</v>
          </cell>
          <cell r="I5">
            <v>341291</v>
          </cell>
          <cell r="J5">
            <v>1834.4</v>
          </cell>
        </row>
        <row r="6">
          <cell r="C6" t="str">
            <v>Control Ambiental</v>
          </cell>
          <cell r="D6">
            <v>0</v>
          </cell>
          <cell r="H6" t="str">
            <v>Control Ambiental</v>
          </cell>
          <cell r="I6">
            <v>12</v>
          </cell>
          <cell r="J6">
            <v>0</v>
          </cell>
        </row>
        <row r="7">
          <cell r="C7" t="str">
            <v>Manejo de Desechos Sólidos</v>
          </cell>
          <cell r="D7">
            <v>4.6153846153846156E-2</v>
          </cell>
          <cell r="H7" t="str">
            <v>Manejo de Desechos Sólios</v>
          </cell>
          <cell r="I7">
            <v>65</v>
          </cell>
          <cell r="J7">
            <v>3</v>
          </cell>
        </row>
        <row r="8">
          <cell r="C8" t="str">
            <v>Educación Ambiental</v>
          </cell>
          <cell r="D8">
            <v>0</v>
          </cell>
          <cell r="H8" t="str">
            <v>Educación Ambiental</v>
          </cell>
          <cell r="I8">
            <v>50000</v>
          </cell>
          <cell r="J8">
            <v>0</v>
          </cell>
        </row>
        <row r="9">
          <cell r="C9" t="str">
            <v>Reingeniería Industrial y Agroindustrial</v>
          </cell>
          <cell r="D9">
            <v>0</v>
          </cell>
          <cell r="H9" t="str">
            <v>Forestal (Conservación de Suelos)</v>
          </cell>
          <cell r="I9">
            <v>15</v>
          </cell>
          <cell r="J9">
            <v>0</v>
          </cell>
        </row>
        <row r="10">
          <cell r="C10" t="str">
            <v>Forestal (Conservación de Suelos)</v>
          </cell>
          <cell r="D10">
            <v>0</v>
          </cell>
          <cell r="H10" t="str">
            <v>Forestal (Reforestación)</v>
          </cell>
          <cell r="I10">
            <v>95</v>
          </cell>
          <cell r="J10">
            <v>8</v>
          </cell>
        </row>
        <row r="11">
          <cell r="C11" t="str">
            <v>Forestal (Reforestación)</v>
          </cell>
          <cell r="D11">
            <v>8.4210526315789472E-2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Subproducto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13045789</v>
          </cell>
          <cell r="G5">
            <v>867294.2</v>
          </cell>
        </row>
        <row r="6">
          <cell r="B6" t="str">
            <v>002</v>
          </cell>
          <cell r="F6">
            <v>8721272</v>
          </cell>
          <cell r="G6">
            <v>446400.43</v>
          </cell>
        </row>
        <row r="7">
          <cell r="B7" t="str">
            <v>004</v>
          </cell>
          <cell r="F7">
            <v>4255000</v>
          </cell>
          <cell r="G7">
            <v>0</v>
          </cell>
        </row>
        <row r="8">
          <cell r="B8" t="str">
            <v>005</v>
          </cell>
          <cell r="F8">
            <v>3277939</v>
          </cell>
          <cell r="G8">
            <v>297519.67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</v>
          </cell>
          <cell r="H3" t="str">
            <v>Dirección y Coordinación</v>
          </cell>
          <cell r="I3">
            <v>12</v>
          </cell>
          <cell r="J3">
            <v>0</v>
          </cell>
        </row>
        <row r="4">
          <cell r="C4" t="str">
            <v>Manejo de Desechos Líquidos</v>
          </cell>
          <cell r="D4">
            <v>8.9768800558266582E-2</v>
          </cell>
          <cell r="H4" t="str">
            <v>Manejo de Desechos Líquidos</v>
          </cell>
          <cell r="I4">
            <v>7790256.7000000002</v>
          </cell>
          <cell r="J4">
            <v>699322</v>
          </cell>
        </row>
        <row r="5">
          <cell r="C5" t="str">
            <v>Limpieza del Lago</v>
          </cell>
          <cell r="D5">
            <v>2.2239086292928909E-3</v>
          </cell>
          <cell r="H5" t="str">
            <v>Limpieza del Lago</v>
          </cell>
          <cell r="I5">
            <v>341291</v>
          </cell>
          <cell r="J5">
            <v>759</v>
          </cell>
        </row>
        <row r="6">
          <cell r="C6" t="str">
            <v>Control Ambiental</v>
          </cell>
          <cell r="D6">
            <v>0</v>
          </cell>
          <cell r="H6" t="str">
            <v>Control Ambiental</v>
          </cell>
          <cell r="I6">
            <v>12</v>
          </cell>
          <cell r="J6">
            <v>0</v>
          </cell>
        </row>
        <row r="7">
          <cell r="C7" t="str">
            <v>Manejo de Desechos Sólidos</v>
          </cell>
          <cell r="D7">
            <v>3.0769230769230771E-2</v>
          </cell>
          <cell r="H7" t="str">
            <v>Manejo de Desechos Sólios</v>
          </cell>
          <cell r="I7">
            <v>65</v>
          </cell>
          <cell r="J7">
            <v>2</v>
          </cell>
        </row>
        <row r="8">
          <cell r="C8" t="str">
            <v>Educación Ambiental</v>
          </cell>
          <cell r="D8">
            <v>0</v>
          </cell>
          <cell r="H8" t="str">
            <v>Educación Ambiental</v>
          </cell>
          <cell r="I8">
            <v>50000</v>
          </cell>
          <cell r="J8">
            <v>0</v>
          </cell>
        </row>
        <row r="9">
          <cell r="C9" t="str">
            <v>Reingeniería Industrial y Agroindustrial</v>
          </cell>
          <cell r="D9">
            <v>0</v>
          </cell>
          <cell r="H9" t="str">
            <v>Forestal (Conservación de Suelos)</v>
          </cell>
          <cell r="I9">
            <v>15</v>
          </cell>
          <cell r="J9">
            <v>0</v>
          </cell>
        </row>
        <row r="10">
          <cell r="C10" t="str">
            <v>Forestal (Conservación de Suelos)</v>
          </cell>
          <cell r="D10">
            <v>0</v>
          </cell>
          <cell r="H10" t="str">
            <v>Forestal (Reforestación)</v>
          </cell>
          <cell r="I10">
            <v>95</v>
          </cell>
          <cell r="J10">
            <v>0</v>
          </cell>
        </row>
        <row r="11">
          <cell r="C11" t="str">
            <v>Forestal (Reforestación)</v>
          </cell>
          <cell r="D11">
            <v>0</v>
          </cell>
        </row>
      </sheetData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rogramacion I cuatri"/>
      <sheetName val="Inicial"/>
      <sheetName val="Metas Fisicas Sicoin"/>
      <sheetName val="Programación Actual"/>
      <sheetName val="Graficas"/>
    </sheetNames>
    <sheetDataSet>
      <sheetData sheetId="0"/>
      <sheetData sheetId="1"/>
      <sheetData sheetId="2"/>
      <sheetData sheetId="3"/>
      <sheetData sheetId="4"/>
      <sheetData sheetId="5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</v>
          </cell>
          <cell r="H3" t="str">
            <v>Dirección y Coordinación</v>
          </cell>
          <cell r="I3">
            <v>12</v>
          </cell>
          <cell r="J3">
            <v>0</v>
          </cell>
        </row>
        <row r="4">
          <cell r="C4" t="str">
            <v>Manejo de Desechos Líquidos</v>
          </cell>
          <cell r="D4">
            <v>0.18106811894243269</v>
          </cell>
          <cell r="H4" t="str">
            <v>Manejo de Desechos Líquidos</v>
          </cell>
          <cell r="I4">
            <v>7790256</v>
          </cell>
          <cell r="J4">
            <v>1410567</v>
          </cell>
        </row>
        <row r="5">
          <cell r="C5" t="str">
            <v>Limpieza del Lago</v>
          </cell>
          <cell r="D5">
            <v>8.5481304810264558E-3</v>
          </cell>
          <cell r="H5" t="str">
            <v>Limpieza del Lago</v>
          </cell>
          <cell r="I5">
            <v>341291</v>
          </cell>
          <cell r="J5">
            <v>2917.4</v>
          </cell>
        </row>
        <row r="6">
          <cell r="C6" t="str">
            <v>Control Ambiental</v>
          </cell>
          <cell r="D6">
            <v>8.3333333333333329E-2</v>
          </cell>
          <cell r="H6" t="str">
            <v>Control Ambiental</v>
          </cell>
          <cell r="I6">
            <v>12</v>
          </cell>
          <cell r="J6">
            <v>1</v>
          </cell>
        </row>
        <row r="7">
          <cell r="C7" t="str">
            <v>Manejo de Desechos Sólidos</v>
          </cell>
          <cell r="D7">
            <v>4.6153846153846156E-2</v>
          </cell>
          <cell r="H7" t="str">
            <v>Manejo de Desechos Sólios</v>
          </cell>
          <cell r="I7">
            <v>65</v>
          </cell>
          <cell r="J7">
            <v>3</v>
          </cell>
        </row>
        <row r="8">
          <cell r="C8" t="str">
            <v>Educación Ambiental</v>
          </cell>
          <cell r="D8">
            <v>7.1999999999999998E-3</v>
          </cell>
          <cell r="H8" t="str">
            <v>Educación Ambiental</v>
          </cell>
          <cell r="I8">
            <v>50000</v>
          </cell>
          <cell r="J8">
            <v>360</v>
          </cell>
        </row>
        <row r="9">
          <cell r="C9" t="str">
            <v>Reingeniería Industrial y Agroindustrial</v>
          </cell>
          <cell r="D9">
            <v>0</v>
          </cell>
          <cell r="H9" t="str">
            <v>Forestal (Conservación de Suelos)</v>
          </cell>
          <cell r="I9">
            <v>15</v>
          </cell>
          <cell r="J9">
            <v>0</v>
          </cell>
        </row>
        <row r="10">
          <cell r="C10" t="str">
            <v>Forestal (Conservación de Suelos)</v>
          </cell>
          <cell r="D10">
            <v>0</v>
          </cell>
          <cell r="H10" t="str">
            <v>Forestal (Reforestación)</v>
          </cell>
          <cell r="I10">
            <v>95</v>
          </cell>
          <cell r="J10">
            <v>23</v>
          </cell>
        </row>
        <row r="11">
          <cell r="C11" t="str">
            <v>Forestal (Reforestación)</v>
          </cell>
          <cell r="D11">
            <v>0.24210526315789474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Subproducto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13045789</v>
          </cell>
          <cell r="G5">
            <v>1915679.0699999998</v>
          </cell>
        </row>
        <row r="6">
          <cell r="B6" t="str">
            <v>002</v>
          </cell>
          <cell r="F6">
            <v>8721272</v>
          </cell>
          <cell r="G6">
            <v>846617.33000000007</v>
          </cell>
        </row>
        <row r="7">
          <cell r="B7" t="str">
            <v>004</v>
          </cell>
          <cell r="F7">
            <v>4255000</v>
          </cell>
          <cell r="G7">
            <v>0</v>
          </cell>
        </row>
        <row r="8">
          <cell r="B8" t="str">
            <v>005</v>
          </cell>
          <cell r="F8">
            <v>3277939</v>
          </cell>
          <cell r="G8">
            <v>479177.72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Hoja1"/>
      <sheetName val="Presupuesto 2016"/>
    </sheetNames>
    <sheetDataSet>
      <sheetData sheetId="0" refreshError="1"/>
      <sheetData sheetId="1" refreshError="1">
        <row r="5">
          <cell r="D5">
            <v>13123671</v>
          </cell>
          <cell r="F5">
            <v>13040795</v>
          </cell>
          <cell r="G5">
            <v>1048384.47</v>
          </cell>
        </row>
        <row r="6">
          <cell r="D6">
            <v>8670574</v>
          </cell>
          <cell r="F6">
            <v>8726266</v>
          </cell>
          <cell r="G6">
            <v>400216.9</v>
          </cell>
        </row>
        <row r="7">
          <cell r="D7">
            <v>4255000</v>
          </cell>
          <cell r="F7">
            <v>4255000</v>
          </cell>
          <cell r="G7">
            <v>0</v>
          </cell>
        </row>
        <row r="8">
          <cell r="D8">
            <v>3250755</v>
          </cell>
          <cell r="F8">
            <v>3277939</v>
          </cell>
          <cell r="G8">
            <v>181658.05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tabSelected="1" view="pageBreakPreview" topLeftCell="A22" zoomScale="60" zoomScaleNormal="55" workbookViewId="0">
      <selection activeCell="M56" sqref="M56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1.42578125" style="1" bestFit="1" customWidth="1"/>
    <col min="10" max="10" width="19.5703125" style="1" bestFit="1" customWidth="1"/>
    <col min="11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4.425781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23" t="s">
        <v>6</v>
      </c>
      <c r="D1" s="124" t="s">
        <v>7</v>
      </c>
      <c r="E1" s="124"/>
      <c r="F1" s="124"/>
      <c r="G1" s="76"/>
      <c r="H1" s="124" t="s">
        <v>8</v>
      </c>
      <c r="I1" s="124"/>
      <c r="J1" s="124"/>
      <c r="K1" s="7"/>
      <c r="L1" s="7"/>
      <c r="M1" s="52"/>
      <c r="N1" s="52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</row>
    <row r="2" spans="1:32" s="8" customFormat="1" ht="12" customHeight="1" x14ac:dyDescent="0.2">
      <c r="C2" s="123"/>
      <c r="D2" s="124" t="s">
        <v>19</v>
      </c>
      <c r="E2" s="124"/>
      <c r="F2" s="124"/>
      <c r="G2" s="76"/>
      <c r="H2" s="124" t="s">
        <v>20</v>
      </c>
      <c r="I2" s="124"/>
      <c r="J2" s="124"/>
      <c r="K2" s="124"/>
      <c r="L2" s="124"/>
      <c r="M2" s="124"/>
      <c r="N2" s="124"/>
      <c r="O2" s="124"/>
      <c r="P2" s="124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</row>
    <row r="3" spans="1:32" s="8" customFormat="1" ht="12" customHeight="1" x14ac:dyDescent="0.2">
      <c r="C3" s="123"/>
      <c r="D3" s="124" t="s">
        <v>40</v>
      </c>
      <c r="E3" s="124"/>
      <c r="F3" s="124"/>
      <c r="G3" s="76"/>
      <c r="H3" s="124" t="s">
        <v>9</v>
      </c>
      <c r="I3" s="124"/>
      <c r="J3" s="124"/>
      <c r="K3" s="76"/>
      <c r="L3" s="76"/>
      <c r="M3" s="52"/>
      <c r="N3" s="52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</row>
    <row r="5" spans="1:32" ht="21" x14ac:dyDescent="0.35">
      <c r="B5" s="111" t="s">
        <v>51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2" t="s">
        <v>50</v>
      </c>
      <c r="O5" s="113"/>
      <c r="P5" s="113"/>
      <c r="Q5" s="113"/>
      <c r="R5" s="54"/>
    </row>
    <row r="6" spans="1:32" ht="21" x14ac:dyDescent="0.35">
      <c r="B6" s="111" t="s">
        <v>79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4" t="s">
        <v>89</v>
      </c>
      <c r="O6" s="114"/>
      <c r="P6" s="114"/>
      <c r="Q6" s="114"/>
      <c r="R6" s="53"/>
    </row>
    <row r="7" spans="1:32" ht="6" customHeight="1" x14ac:dyDescent="0.25"/>
    <row r="8" spans="1:32" s="2" customFormat="1" ht="32.25" customHeight="1" x14ac:dyDescent="0.25">
      <c r="B8" s="115" t="s">
        <v>1</v>
      </c>
      <c r="C8" s="102" t="s">
        <v>10</v>
      </c>
      <c r="D8" s="117" t="s">
        <v>11</v>
      </c>
      <c r="E8" s="118"/>
      <c r="F8" s="102" t="s">
        <v>14</v>
      </c>
      <c r="G8" s="77"/>
      <c r="H8" s="118" t="s">
        <v>64</v>
      </c>
      <c r="I8" s="118"/>
      <c r="J8" s="119"/>
      <c r="K8" s="120" t="s">
        <v>3</v>
      </c>
      <c r="L8" s="121"/>
      <c r="M8" s="121"/>
      <c r="N8" s="121"/>
      <c r="O8" s="122"/>
      <c r="P8" s="102" t="s">
        <v>0</v>
      </c>
      <c r="Q8" s="102" t="s">
        <v>4</v>
      </c>
      <c r="R8" s="104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116"/>
      <c r="C9" s="103"/>
      <c r="D9" s="75" t="s">
        <v>12</v>
      </c>
      <c r="E9" s="75" t="s">
        <v>13</v>
      </c>
      <c r="F9" s="103"/>
      <c r="G9" s="75" t="s">
        <v>82</v>
      </c>
      <c r="H9" s="75" t="s">
        <v>15</v>
      </c>
      <c r="I9" s="75" t="s">
        <v>16</v>
      </c>
      <c r="J9" s="75" t="s">
        <v>17</v>
      </c>
      <c r="K9" s="75" t="s">
        <v>80</v>
      </c>
      <c r="L9" s="27" t="s">
        <v>2</v>
      </c>
      <c r="M9" s="27" t="s">
        <v>81</v>
      </c>
      <c r="N9" s="27" t="s">
        <v>84</v>
      </c>
      <c r="O9" s="27" t="s">
        <v>39</v>
      </c>
      <c r="P9" s="103"/>
      <c r="Q9" s="103"/>
      <c r="R9" s="104"/>
    </row>
    <row r="10" spans="1:32" ht="51.75" customHeight="1" x14ac:dyDescent="0.25">
      <c r="B10" s="68">
        <v>1</v>
      </c>
      <c r="C10" s="28" t="s">
        <v>24</v>
      </c>
      <c r="D10" s="72" t="s">
        <v>25</v>
      </c>
      <c r="E10" s="72" t="s">
        <v>26</v>
      </c>
      <c r="F10" s="70" t="s">
        <v>27</v>
      </c>
      <c r="G10" s="51" t="s">
        <v>27</v>
      </c>
      <c r="H10" s="31">
        <f>+'[6]Por actividad'!$D$5</f>
        <v>13123671</v>
      </c>
      <c r="I10" s="31">
        <f>+'[6]Por actividad'!$F$5</f>
        <v>13040795</v>
      </c>
      <c r="J10" s="31">
        <f>+'[6]Por actividad'!$G$5</f>
        <v>1048384.47</v>
      </c>
      <c r="K10" s="32">
        <v>12</v>
      </c>
      <c r="L10" s="32" t="s">
        <v>52</v>
      </c>
      <c r="M10" s="32">
        <v>0</v>
      </c>
      <c r="N10" s="32">
        <v>0</v>
      </c>
      <c r="O10" s="33">
        <v>0</v>
      </c>
      <c r="P10" s="34">
        <v>0</v>
      </c>
      <c r="Q10" s="34">
        <f>+J10/I10</f>
        <v>8.0392680814321521E-2</v>
      </c>
      <c r="R10" s="47" t="s">
        <v>59</v>
      </c>
    </row>
    <row r="11" spans="1:32" ht="75" x14ac:dyDescent="0.25">
      <c r="A11" s="105"/>
      <c r="B11" s="108">
        <v>2</v>
      </c>
      <c r="C11" s="92" t="s">
        <v>53</v>
      </c>
      <c r="D11" s="94" t="s">
        <v>28</v>
      </c>
      <c r="E11" s="94" t="s">
        <v>26</v>
      </c>
      <c r="F11" s="35" t="s">
        <v>46</v>
      </c>
      <c r="G11" s="51" t="s">
        <v>69</v>
      </c>
      <c r="H11" s="96">
        <f>+'[6]Por actividad'!$D$6</f>
        <v>8670574</v>
      </c>
      <c r="I11" s="96">
        <f>+'[6]Por actividad'!$F$6</f>
        <v>8726266</v>
      </c>
      <c r="J11" s="96">
        <f>+'[6]Por actividad'!$G$6</f>
        <v>400216.9</v>
      </c>
      <c r="K11" s="36">
        <v>7790255.9999999991</v>
      </c>
      <c r="L11" s="35" t="s">
        <v>34</v>
      </c>
      <c r="M11" s="39">
        <v>699321.6</v>
      </c>
      <c r="N11" s="39">
        <v>699322</v>
      </c>
      <c r="O11" s="33">
        <f>+N11/M11</f>
        <v>1.0000005719829046</v>
      </c>
      <c r="P11" s="33">
        <f>+N11/M11</f>
        <v>1.0000005719829046</v>
      </c>
      <c r="Q11" s="88">
        <f>+J11/I11</f>
        <v>4.5863477001503283E-2</v>
      </c>
      <c r="R11" s="48" t="s">
        <v>63</v>
      </c>
    </row>
    <row r="12" spans="1:32" ht="119.25" customHeight="1" x14ac:dyDescent="0.25">
      <c r="A12" s="106"/>
      <c r="B12" s="109"/>
      <c r="C12" s="93"/>
      <c r="D12" s="95"/>
      <c r="E12" s="95"/>
      <c r="F12" s="69" t="s">
        <v>29</v>
      </c>
      <c r="G12" s="51" t="s">
        <v>70</v>
      </c>
      <c r="H12" s="97"/>
      <c r="I12" s="97"/>
      <c r="J12" s="97"/>
      <c r="K12" s="39">
        <v>12</v>
      </c>
      <c r="L12" s="35" t="s">
        <v>52</v>
      </c>
      <c r="M12" s="39">
        <v>1</v>
      </c>
      <c r="N12" s="40">
        <v>1</v>
      </c>
      <c r="O12" s="33">
        <f>+N12/M12</f>
        <v>1</v>
      </c>
      <c r="P12" s="33">
        <f t="shared" ref="P12:P18" si="0">+N12/M12</f>
        <v>1</v>
      </c>
      <c r="Q12" s="98"/>
      <c r="R12" s="48" t="s">
        <v>65</v>
      </c>
    </row>
    <row r="13" spans="1:32" ht="93.75" customHeight="1" x14ac:dyDescent="0.25">
      <c r="A13" s="106"/>
      <c r="B13" s="109"/>
      <c r="C13" s="93"/>
      <c r="D13" s="95"/>
      <c r="E13" s="95"/>
      <c r="F13" s="69" t="s">
        <v>56</v>
      </c>
      <c r="G13" s="51" t="s">
        <v>71</v>
      </c>
      <c r="H13" s="97"/>
      <c r="I13" s="97"/>
      <c r="J13" s="97"/>
      <c r="K13" s="39">
        <v>341291</v>
      </c>
      <c r="L13" s="35" t="s">
        <v>34</v>
      </c>
      <c r="M13" s="39">
        <v>3107.56</v>
      </c>
      <c r="N13" s="39">
        <v>1083</v>
      </c>
      <c r="O13" s="33">
        <f t="shared" ref="O13:O15" si="1">+N13/M13</f>
        <v>0.34850493634877527</v>
      </c>
      <c r="P13" s="33">
        <f t="shared" si="0"/>
        <v>0.34850493634877527</v>
      </c>
      <c r="Q13" s="98"/>
      <c r="R13" s="48" t="s">
        <v>63</v>
      </c>
    </row>
    <row r="14" spans="1:32" ht="56.25" x14ac:dyDescent="0.25">
      <c r="A14" s="107"/>
      <c r="B14" s="110"/>
      <c r="C14" s="93"/>
      <c r="D14" s="101"/>
      <c r="E14" s="101"/>
      <c r="F14" s="35" t="s">
        <v>47</v>
      </c>
      <c r="G14" s="51" t="s">
        <v>72</v>
      </c>
      <c r="H14" s="97"/>
      <c r="I14" s="97"/>
      <c r="J14" s="97"/>
      <c r="K14" s="39">
        <v>65</v>
      </c>
      <c r="L14" s="35" t="s">
        <v>37</v>
      </c>
      <c r="M14" s="39">
        <v>5</v>
      </c>
      <c r="N14" s="39">
        <v>0</v>
      </c>
      <c r="O14" s="33">
        <f t="shared" si="1"/>
        <v>0</v>
      </c>
      <c r="P14" s="33">
        <f t="shared" si="0"/>
        <v>0</v>
      </c>
      <c r="Q14" s="98"/>
      <c r="R14" s="48" t="s">
        <v>63</v>
      </c>
    </row>
    <row r="15" spans="1:32" ht="96" customHeight="1" x14ac:dyDescent="0.25">
      <c r="B15" s="67">
        <v>3</v>
      </c>
      <c r="C15" s="93"/>
      <c r="D15" s="71" t="s">
        <v>30</v>
      </c>
      <c r="E15" s="71" t="s">
        <v>26</v>
      </c>
      <c r="F15" s="69" t="s">
        <v>48</v>
      </c>
      <c r="G15" s="51" t="s">
        <v>73</v>
      </c>
      <c r="H15" s="97"/>
      <c r="I15" s="97"/>
      <c r="J15" s="97"/>
      <c r="K15" s="39">
        <v>50000</v>
      </c>
      <c r="L15" s="35" t="s">
        <v>36</v>
      </c>
      <c r="M15" s="39">
        <v>5000</v>
      </c>
      <c r="N15" s="39">
        <v>360</v>
      </c>
      <c r="O15" s="33">
        <f t="shared" si="1"/>
        <v>7.1999999999999995E-2</v>
      </c>
      <c r="P15" s="33">
        <v>0</v>
      </c>
      <c r="Q15" s="98"/>
      <c r="R15" s="48" t="s">
        <v>63</v>
      </c>
    </row>
    <row r="16" spans="1:32" ht="126.75" customHeight="1" x14ac:dyDescent="0.25">
      <c r="B16" s="67"/>
      <c r="C16" s="74"/>
      <c r="D16" s="71" t="s">
        <v>30</v>
      </c>
      <c r="E16" s="71" t="s">
        <v>26</v>
      </c>
      <c r="F16" s="69" t="s">
        <v>61</v>
      </c>
      <c r="G16" s="51" t="s">
        <v>74</v>
      </c>
      <c r="H16" s="73"/>
      <c r="I16" s="73"/>
      <c r="J16" s="73"/>
      <c r="K16" s="39">
        <v>499</v>
      </c>
      <c r="L16" s="35" t="s">
        <v>60</v>
      </c>
      <c r="M16" s="39">
        <v>50</v>
      </c>
      <c r="N16" s="39">
        <v>0</v>
      </c>
      <c r="O16" s="33">
        <f>+N16/M16</f>
        <v>0</v>
      </c>
      <c r="P16" s="33">
        <f t="shared" si="0"/>
        <v>0</v>
      </c>
      <c r="Q16" s="89"/>
      <c r="R16" s="48" t="s">
        <v>66</v>
      </c>
    </row>
    <row r="17" spans="2:66" ht="81.75" customHeight="1" x14ac:dyDescent="0.25">
      <c r="B17" s="90">
        <v>4</v>
      </c>
      <c r="C17" s="92" t="s">
        <v>54</v>
      </c>
      <c r="D17" s="94" t="s">
        <v>31</v>
      </c>
      <c r="E17" s="94" t="s">
        <v>26</v>
      </c>
      <c r="F17" s="92" t="s">
        <v>33</v>
      </c>
      <c r="G17" s="51" t="s">
        <v>75</v>
      </c>
      <c r="H17" s="96">
        <f>+'[6]Por actividad'!$D$7</f>
        <v>4255000</v>
      </c>
      <c r="I17" s="96">
        <f>+'[6]Por actividad'!$F$7</f>
        <v>4255000</v>
      </c>
      <c r="J17" s="96">
        <f>+'[6]Por actividad'!$G$7</f>
        <v>0</v>
      </c>
      <c r="K17" s="39">
        <v>102804</v>
      </c>
      <c r="L17" s="35" t="s">
        <v>34</v>
      </c>
      <c r="M17" s="39">
        <v>0</v>
      </c>
      <c r="N17" s="39">
        <v>0</v>
      </c>
      <c r="O17" s="33">
        <v>0</v>
      </c>
      <c r="P17" s="33">
        <v>0</v>
      </c>
      <c r="Q17" s="88">
        <f t="shared" ref="Q17:Q20" si="2">+J17/I17</f>
        <v>0</v>
      </c>
      <c r="R17" s="48" t="s">
        <v>67</v>
      </c>
    </row>
    <row r="18" spans="2:66" ht="62.25" hidden="1" customHeight="1" x14ac:dyDescent="0.25">
      <c r="B18" s="99"/>
      <c r="C18" s="100"/>
      <c r="D18" s="101"/>
      <c r="E18" s="101"/>
      <c r="F18" s="100"/>
      <c r="G18" s="51" t="s">
        <v>76</v>
      </c>
      <c r="H18" s="97"/>
      <c r="I18" s="97"/>
      <c r="J18" s="97"/>
      <c r="K18" s="49">
        <v>1</v>
      </c>
      <c r="L18" s="50" t="s">
        <v>57</v>
      </c>
      <c r="M18" s="49">
        <v>1</v>
      </c>
      <c r="N18" s="49">
        <v>0</v>
      </c>
      <c r="O18" s="33">
        <f t="shared" ref="O18:O19" si="3">+N18/M18</f>
        <v>0</v>
      </c>
      <c r="P18" s="33">
        <f t="shared" si="0"/>
        <v>0</v>
      </c>
      <c r="Q18" s="89" t="e">
        <f t="shared" si="2"/>
        <v>#DIV/0!</v>
      </c>
      <c r="R18" s="48" t="s">
        <v>67</v>
      </c>
    </row>
    <row r="19" spans="2:66" ht="90.75" customHeight="1" x14ac:dyDescent="0.25">
      <c r="B19" s="90">
        <v>5</v>
      </c>
      <c r="C19" s="92" t="s">
        <v>55</v>
      </c>
      <c r="D19" s="94" t="s">
        <v>32</v>
      </c>
      <c r="E19" s="94" t="s">
        <v>26</v>
      </c>
      <c r="F19" s="92" t="s">
        <v>33</v>
      </c>
      <c r="G19" s="51" t="s">
        <v>77</v>
      </c>
      <c r="H19" s="96">
        <f>+'[6]Por actividad'!$D$8</f>
        <v>3250755</v>
      </c>
      <c r="I19" s="96">
        <f>+'[6]Por actividad'!$F$8</f>
        <v>3277939</v>
      </c>
      <c r="J19" s="96">
        <f>+'[6]Por actividad'!$G$8</f>
        <v>181658.05</v>
      </c>
      <c r="K19" s="37">
        <v>15</v>
      </c>
      <c r="L19" s="35" t="s">
        <v>38</v>
      </c>
      <c r="M19" s="39">
        <v>3</v>
      </c>
      <c r="N19" s="39">
        <v>0</v>
      </c>
      <c r="O19" s="33">
        <f t="shared" si="3"/>
        <v>0</v>
      </c>
      <c r="P19" s="33">
        <v>0</v>
      </c>
      <c r="Q19" s="88">
        <f t="shared" si="2"/>
        <v>5.5418374167426544E-2</v>
      </c>
      <c r="R19" s="48" t="s">
        <v>68</v>
      </c>
    </row>
    <row r="20" spans="2:66" ht="90" customHeight="1" x14ac:dyDescent="0.25">
      <c r="B20" s="91"/>
      <c r="C20" s="93"/>
      <c r="D20" s="95"/>
      <c r="E20" s="95"/>
      <c r="F20" s="93"/>
      <c r="G20" s="51" t="s">
        <v>78</v>
      </c>
      <c r="H20" s="97"/>
      <c r="I20" s="97"/>
      <c r="J20" s="97"/>
      <c r="K20" s="37">
        <v>95</v>
      </c>
      <c r="L20" s="35" t="s">
        <v>38</v>
      </c>
      <c r="M20" s="39">
        <v>10</v>
      </c>
      <c r="N20" s="39" t="s">
        <v>90</v>
      </c>
      <c r="O20" s="33">
        <v>0.7</v>
      </c>
      <c r="P20" s="33">
        <v>0</v>
      </c>
      <c r="Q20" s="98" t="e">
        <f t="shared" si="2"/>
        <v>#DIV/0!</v>
      </c>
      <c r="R20" s="48" t="s">
        <v>67</v>
      </c>
    </row>
    <row r="21" spans="2:66" ht="3.75" customHeight="1" x14ac:dyDescent="0.25">
      <c r="B21" s="4"/>
      <c r="C21" s="5"/>
      <c r="D21" s="11"/>
      <c r="E21" s="10"/>
      <c r="F21" s="5"/>
      <c r="G21" s="44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1630259.4200000002</v>
      </c>
    </row>
    <row r="23" spans="2:66" x14ac:dyDescent="0.25">
      <c r="B23" t="s">
        <v>83</v>
      </c>
      <c r="S23" s="81" t="s">
        <v>49</v>
      </c>
      <c r="T23" s="81"/>
      <c r="U23" s="81"/>
      <c r="V23" s="81"/>
    </row>
    <row r="24" spans="2:66" ht="18" customHeight="1" x14ac:dyDescent="0.25">
      <c r="B24" t="s">
        <v>91</v>
      </c>
      <c r="S24" s="18"/>
      <c r="T24" s="83" t="s">
        <v>41</v>
      </c>
      <c r="U24" s="83"/>
      <c r="V24" s="83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83" t="s">
        <v>42</v>
      </c>
      <c r="U25" s="83"/>
      <c r="V25" s="83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87" t="s">
        <v>21</v>
      </c>
      <c r="G26" s="87"/>
      <c r="H26" s="87"/>
      <c r="I26" s="87"/>
      <c r="J26" s="87"/>
      <c r="K26" s="87"/>
      <c r="L26" s="87"/>
      <c r="M26" s="87"/>
      <c r="S26" s="14"/>
      <c r="T26" s="83" t="s">
        <v>43</v>
      </c>
      <c r="U26" s="83"/>
      <c r="V26" s="83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87"/>
      <c r="G27" s="87"/>
      <c r="H27" s="87"/>
      <c r="I27" s="87"/>
      <c r="J27" s="87"/>
      <c r="K27" s="87"/>
      <c r="L27" s="87"/>
      <c r="M27" s="87"/>
      <c r="S27" s="15"/>
      <c r="T27" s="83" t="s">
        <v>44</v>
      </c>
      <c r="U27" s="83"/>
      <c r="V27" s="83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82" t="str">
        <f>N6</f>
        <v>MARZO</v>
      </c>
      <c r="G28" s="82"/>
      <c r="H28" s="82"/>
      <c r="I28" s="82"/>
      <c r="J28" s="82"/>
      <c r="K28" s="82"/>
      <c r="L28" s="82"/>
      <c r="M28" s="82"/>
      <c r="S28" s="16"/>
      <c r="T28" s="83" t="s">
        <v>45</v>
      </c>
      <c r="U28" s="83"/>
      <c r="V28" s="83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84" t="s">
        <v>58</v>
      </c>
      <c r="D29" s="84"/>
      <c r="E29" s="84"/>
      <c r="K29" s="79" t="s">
        <v>22</v>
      </c>
      <c r="L29" s="79"/>
      <c r="M29" s="79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85" t="s">
        <v>35</v>
      </c>
      <c r="H53" s="85"/>
      <c r="I53" s="85"/>
      <c r="J53" s="85"/>
      <c r="K53" s="85"/>
    </row>
    <row r="54" spans="3:13" ht="4.5" customHeight="1" x14ac:dyDescent="0.25">
      <c r="G54" s="85"/>
      <c r="H54" s="85"/>
      <c r="I54" s="85"/>
      <c r="J54" s="85"/>
      <c r="K54" s="85"/>
    </row>
    <row r="55" spans="3:13" ht="18.75" customHeight="1" x14ac:dyDescent="0.25">
      <c r="G55" s="85"/>
      <c r="H55" s="85"/>
      <c r="I55" s="85"/>
      <c r="J55" s="85"/>
      <c r="K55" s="85"/>
    </row>
    <row r="56" spans="3:13" ht="18.75" customHeight="1" x14ac:dyDescent="0.3">
      <c r="G56" s="86" t="str">
        <f>N6</f>
        <v>MARZO</v>
      </c>
      <c r="H56" s="86"/>
      <c r="I56" s="86"/>
      <c r="J56" s="86"/>
      <c r="K56" s="86"/>
    </row>
    <row r="57" spans="3:13" ht="22.5" customHeight="1" x14ac:dyDescent="0.25"/>
    <row r="58" spans="3:13" ht="13.5" customHeight="1" x14ac:dyDescent="0.25">
      <c r="C58" s="79" t="s">
        <v>23</v>
      </c>
      <c r="D58" s="79"/>
      <c r="E58" s="79"/>
      <c r="K58" s="80" t="s">
        <v>23</v>
      </c>
      <c r="L58" s="80"/>
      <c r="M58" s="80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81"/>
      <c r="P80" s="81"/>
      <c r="Q80" s="81"/>
      <c r="R80" s="81"/>
    </row>
    <row r="81" spans="10:18" ht="34.5" customHeight="1" x14ac:dyDescent="0.25">
      <c r="O81" s="81"/>
      <c r="P81" s="81"/>
      <c r="Q81" s="81"/>
      <c r="R81" s="81"/>
    </row>
    <row r="82" spans="10:18" ht="27.75" customHeight="1" x14ac:dyDescent="0.25">
      <c r="O82" s="81" t="s">
        <v>49</v>
      </c>
      <c r="P82" s="81"/>
      <c r="Q82" s="81"/>
      <c r="R82" s="81"/>
    </row>
    <row r="83" spans="10:18" ht="18" x14ac:dyDescent="0.25">
      <c r="O83" s="18"/>
      <c r="P83" s="78" t="s">
        <v>41</v>
      </c>
      <c r="Q83" s="78"/>
      <c r="R83" s="78"/>
    </row>
    <row r="84" spans="10:18" ht="18" x14ac:dyDescent="0.25">
      <c r="O84" s="13"/>
      <c r="P84" s="78" t="s">
        <v>42</v>
      </c>
      <c r="Q84" s="78"/>
      <c r="R84" s="78"/>
    </row>
    <row r="85" spans="10:18" ht="18" x14ac:dyDescent="0.25">
      <c r="O85" s="14"/>
      <c r="P85" s="78" t="s">
        <v>43</v>
      </c>
      <c r="Q85" s="78"/>
      <c r="R85" s="78"/>
    </row>
    <row r="86" spans="10:18" ht="18" x14ac:dyDescent="0.25">
      <c r="O86" s="15"/>
      <c r="P86" s="78" t="s">
        <v>44</v>
      </c>
      <c r="Q86" s="78"/>
      <c r="R86" s="78"/>
    </row>
    <row r="87" spans="10:18" ht="25.5" customHeight="1" x14ac:dyDescent="0.25">
      <c r="O87" s="16"/>
      <c r="P87" s="78" t="s">
        <v>45</v>
      </c>
      <c r="Q87" s="78"/>
      <c r="R87" s="78"/>
    </row>
    <row r="92" spans="10:18" x14ac:dyDescent="0.25">
      <c r="J92" s="1" t="s">
        <v>62</v>
      </c>
    </row>
  </sheetData>
  <mergeCells count="69">
    <mergeCell ref="P84:R84"/>
    <mergeCell ref="P85:R85"/>
    <mergeCell ref="P86:R86"/>
    <mergeCell ref="P87:R87"/>
    <mergeCell ref="C58:E58"/>
    <mergeCell ref="K58:M58"/>
    <mergeCell ref="O80:R80"/>
    <mergeCell ref="O81:R81"/>
    <mergeCell ref="O82:R82"/>
    <mergeCell ref="P83:R83"/>
    <mergeCell ref="F28:M28"/>
    <mergeCell ref="T28:V28"/>
    <mergeCell ref="C29:E29"/>
    <mergeCell ref="K29:M29"/>
    <mergeCell ref="G53:K55"/>
    <mergeCell ref="G56:K56"/>
    <mergeCell ref="S23:V23"/>
    <mergeCell ref="T24:V24"/>
    <mergeCell ref="T25:V25"/>
    <mergeCell ref="F26:M27"/>
    <mergeCell ref="T26:V26"/>
    <mergeCell ref="T27:V27"/>
    <mergeCell ref="Q17:Q18"/>
    <mergeCell ref="B19:B20"/>
    <mergeCell ref="C19:C20"/>
    <mergeCell ref="D19:D20"/>
    <mergeCell ref="E19:E20"/>
    <mergeCell ref="F19:F20"/>
    <mergeCell ref="H19:H20"/>
    <mergeCell ref="I19:I20"/>
    <mergeCell ref="J19:J20"/>
    <mergeCell ref="Q19:Q20"/>
    <mergeCell ref="J11:J15"/>
    <mergeCell ref="Q11:Q16"/>
    <mergeCell ref="B17:B18"/>
    <mergeCell ref="C17:C18"/>
    <mergeCell ref="D17:D18"/>
    <mergeCell ref="E17:E18"/>
    <mergeCell ref="F17:F18"/>
    <mergeCell ref="H17:H18"/>
    <mergeCell ref="I17:I18"/>
    <mergeCell ref="J17:J18"/>
    <mergeCell ref="P8:P9"/>
    <mergeCell ref="Q8:Q9"/>
    <mergeCell ref="R8:R9"/>
    <mergeCell ref="A11:A14"/>
    <mergeCell ref="B11:B14"/>
    <mergeCell ref="C11:C15"/>
    <mergeCell ref="D11:D14"/>
    <mergeCell ref="E11:E14"/>
    <mergeCell ref="H11:H15"/>
    <mergeCell ref="I11:I15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C1:C3"/>
    <mergeCell ref="D1:F1"/>
    <mergeCell ref="H1:J1"/>
    <mergeCell ref="D2:F2"/>
    <mergeCell ref="H2:P2"/>
    <mergeCell ref="D3:F3"/>
    <mergeCell ref="H3:J3"/>
  </mergeCells>
  <conditionalFormatting sqref="S24">
    <cfRule type="cellIs" priority="12" operator="greaterThanOrEqual">
      <formula>100</formula>
    </cfRule>
  </conditionalFormatting>
  <conditionalFormatting sqref="O10:O20">
    <cfRule type="cellIs" dxfId="9" priority="4" operator="between">
      <formula>0.7</formula>
      <formula>0.9</formula>
    </cfRule>
    <cfRule type="cellIs" dxfId="8" priority="5" operator="lessThan">
      <formula>0.5</formula>
    </cfRule>
    <cfRule type="cellIs" dxfId="7" priority="6" operator="between">
      <formula>0.5</formula>
      <formula>0.69</formula>
    </cfRule>
    <cfRule type="cellIs" dxfId="6" priority="7" operator="between">
      <formula>0.7</formula>
      <formula>0.89</formula>
    </cfRule>
    <cfRule type="cellIs" dxfId="5" priority="8" operator="between">
      <formula>0.7</formula>
      <formula>0.89</formula>
    </cfRule>
    <cfRule type="cellIs" dxfId="4" priority="9" operator="greaterThan">
      <formula>0.99</formula>
    </cfRule>
    <cfRule type="cellIs" dxfId="3" priority="10" operator="between">
      <formula>0.9</formula>
      <formula>0.99</formula>
    </cfRule>
    <cfRule type="cellIs" dxfId="2" priority="11" operator="greaterThan">
      <formula>1</formula>
    </cfRule>
  </conditionalFormatting>
  <conditionalFormatting sqref="O10:O20">
    <cfRule type="cellIs" dxfId="1" priority="3" operator="between">
      <formula>0.7</formula>
      <formula>0.8999</formula>
    </cfRule>
  </conditionalFormatting>
  <conditionalFormatting sqref="O15:O20">
    <cfRule type="cellIs" dxfId="0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ageMargins left="0.7" right="0.7" top="0.75" bottom="0.75" header="0.3" footer="0.3"/>
  <pageSetup paperSize="9" scale="48" fitToHeight="0" orientation="landscape" horizontalDpi="0" verticalDpi="0" r:id="rId1"/>
  <rowBreaks count="2" manualBreakCount="2">
    <brk id="24" max="16" man="1"/>
    <brk id="51" max="16" man="1"/>
  </rowBreaks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7" zoomScale="55" zoomScaleNormal="60" zoomScaleSheetLayoutView="55" workbookViewId="0">
      <selection activeCell="N14" sqref="N14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23" t="s">
        <v>6</v>
      </c>
      <c r="D1" s="124" t="s">
        <v>7</v>
      </c>
      <c r="E1" s="124"/>
      <c r="F1" s="124"/>
      <c r="G1" s="62"/>
      <c r="H1" s="124" t="s">
        <v>8</v>
      </c>
      <c r="I1" s="124"/>
      <c r="J1" s="124"/>
      <c r="K1" s="7"/>
      <c r="L1" s="7"/>
      <c r="M1" s="52"/>
      <c r="N1" s="5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 s="8" customFormat="1" ht="12" customHeight="1" x14ac:dyDescent="0.2">
      <c r="C2" s="123"/>
      <c r="D2" s="124" t="s">
        <v>19</v>
      </c>
      <c r="E2" s="124"/>
      <c r="F2" s="124"/>
      <c r="G2" s="62"/>
      <c r="H2" s="124" t="s">
        <v>20</v>
      </c>
      <c r="I2" s="124"/>
      <c r="J2" s="124"/>
      <c r="K2" s="124"/>
      <c r="L2" s="124"/>
      <c r="M2" s="124"/>
      <c r="N2" s="124"/>
      <c r="O2" s="124"/>
      <c r="P2" s="124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</row>
    <row r="3" spans="1:32" s="8" customFormat="1" ht="12" customHeight="1" x14ac:dyDescent="0.2">
      <c r="C3" s="123"/>
      <c r="D3" s="124" t="s">
        <v>40</v>
      </c>
      <c r="E3" s="124"/>
      <c r="F3" s="124"/>
      <c r="G3" s="62"/>
      <c r="H3" s="124" t="s">
        <v>9</v>
      </c>
      <c r="I3" s="124"/>
      <c r="J3" s="124"/>
      <c r="K3" s="62"/>
      <c r="L3" s="62"/>
      <c r="M3" s="52"/>
      <c r="N3" s="5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</row>
    <row r="5" spans="1:32" ht="21" x14ac:dyDescent="0.35">
      <c r="B5" s="111" t="s">
        <v>51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2" t="s">
        <v>50</v>
      </c>
      <c r="O5" s="113"/>
      <c r="P5" s="113"/>
      <c r="Q5" s="113"/>
      <c r="R5" s="54"/>
    </row>
    <row r="6" spans="1:32" ht="21" x14ac:dyDescent="0.35">
      <c r="B6" s="111" t="s">
        <v>79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4" t="s">
        <v>85</v>
      </c>
      <c r="O6" s="114"/>
      <c r="P6" s="114"/>
      <c r="Q6" s="114"/>
      <c r="R6" s="53"/>
    </row>
    <row r="7" spans="1:32" ht="6" customHeight="1" x14ac:dyDescent="0.25"/>
    <row r="8" spans="1:32" s="2" customFormat="1" ht="32.25" customHeight="1" x14ac:dyDescent="0.25">
      <c r="B8" s="115" t="s">
        <v>1</v>
      </c>
      <c r="C8" s="102" t="s">
        <v>10</v>
      </c>
      <c r="D8" s="117" t="s">
        <v>11</v>
      </c>
      <c r="E8" s="118"/>
      <c r="F8" s="102" t="s">
        <v>14</v>
      </c>
      <c r="G8" s="63"/>
      <c r="H8" s="118" t="s">
        <v>64</v>
      </c>
      <c r="I8" s="118"/>
      <c r="J8" s="119"/>
      <c r="K8" s="120" t="s">
        <v>3</v>
      </c>
      <c r="L8" s="121"/>
      <c r="M8" s="121"/>
      <c r="N8" s="121"/>
      <c r="O8" s="122"/>
      <c r="P8" s="102" t="s">
        <v>0</v>
      </c>
      <c r="Q8" s="102" t="s">
        <v>4</v>
      </c>
      <c r="R8" s="104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116"/>
      <c r="C9" s="103"/>
      <c r="D9" s="56" t="s">
        <v>12</v>
      </c>
      <c r="E9" s="56" t="s">
        <v>13</v>
      </c>
      <c r="F9" s="103"/>
      <c r="G9" s="56" t="s">
        <v>82</v>
      </c>
      <c r="H9" s="56" t="s">
        <v>15</v>
      </c>
      <c r="I9" s="56" t="s">
        <v>16</v>
      </c>
      <c r="J9" s="56" t="s">
        <v>17</v>
      </c>
      <c r="K9" s="56" t="s">
        <v>80</v>
      </c>
      <c r="L9" s="27" t="s">
        <v>2</v>
      </c>
      <c r="M9" s="27" t="s">
        <v>81</v>
      </c>
      <c r="N9" s="27" t="s">
        <v>84</v>
      </c>
      <c r="O9" s="27" t="s">
        <v>39</v>
      </c>
      <c r="P9" s="103"/>
      <c r="Q9" s="103"/>
      <c r="R9" s="104"/>
    </row>
    <row r="10" spans="1:32" ht="51.75" customHeight="1" x14ac:dyDescent="0.25">
      <c r="B10" s="65">
        <v>1</v>
      </c>
      <c r="C10" s="28" t="s">
        <v>24</v>
      </c>
      <c r="D10" s="64" t="s">
        <v>25</v>
      </c>
      <c r="E10" s="64" t="s">
        <v>26</v>
      </c>
      <c r="F10" s="66" t="s">
        <v>27</v>
      </c>
      <c r="G10" s="51" t="s">
        <v>27</v>
      </c>
      <c r="H10" s="31">
        <v>13123671</v>
      </c>
      <c r="I10" s="31">
        <v>13040795</v>
      </c>
      <c r="J10" s="31">
        <v>597651.86</v>
      </c>
      <c r="K10" s="32">
        <v>12</v>
      </c>
      <c r="L10" s="32" t="s">
        <v>52</v>
      </c>
      <c r="M10" s="32">
        <v>0</v>
      </c>
      <c r="N10" s="32">
        <v>0</v>
      </c>
      <c r="O10" s="33">
        <v>0</v>
      </c>
      <c r="P10" s="34">
        <v>0</v>
      </c>
      <c r="Q10" s="34">
        <f>+J10/I10</f>
        <v>4.5829403805519524E-2</v>
      </c>
      <c r="R10" s="47" t="s">
        <v>59</v>
      </c>
    </row>
    <row r="11" spans="1:32" ht="75" x14ac:dyDescent="0.25">
      <c r="A11" s="105"/>
      <c r="B11" s="108">
        <v>2</v>
      </c>
      <c r="C11" s="92" t="s">
        <v>53</v>
      </c>
      <c r="D11" s="94" t="s">
        <v>28</v>
      </c>
      <c r="E11" s="94" t="s">
        <v>26</v>
      </c>
      <c r="F11" s="35" t="s">
        <v>46</v>
      </c>
      <c r="G11" s="51" t="s">
        <v>69</v>
      </c>
      <c r="H11" s="96">
        <v>8670574</v>
      </c>
      <c r="I11" s="96">
        <v>8726266</v>
      </c>
      <c r="J11" s="96">
        <v>295971.5</v>
      </c>
      <c r="K11" s="36">
        <v>7790255.9999999991</v>
      </c>
      <c r="L11" s="35" t="s">
        <v>34</v>
      </c>
      <c r="M11" s="39">
        <v>711244.80000000005</v>
      </c>
      <c r="N11" s="39">
        <v>711245</v>
      </c>
      <c r="O11" s="33">
        <f>+N11/M11</f>
        <v>1.0000002811971349</v>
      </c>
      <c r="P11" s="33">
        <f>+N11/M11</f>
        <v>1.0000002811971349</v>
      </c>
      <c r="Q11" s="88">
        <f>+J11/I11</f>
        <v>3.3917313545106235E-2</v>
      </c>
      <c r="R11" s="48" t="s">
        <v>63</v>
      </c>
    </row>
    <row r="12" spans="1:32" ht="119.25" customHeight="1" x14ac:dyDescent="0.25">
      <c r="A12" s="106"/>
      <c r="B12" s="109"/>
      <c r="C12" s="93"/>
      <c r="D12" s="95"/>
      <c r="E12" s="95"/>
      <c r="F12" s="59" t="s">
        <v>29</v>
      </c>
      <c r="G12" s="51" t="s">
        <v>70</v>
      </c>
      <c r="H12" s="97"/>
      <c r="I12" s="97"/>
      <c r="J12" s="97"/>
      <c r="K12" s="39">
        <v>12</v>
      </c>
      <c r="L12" s="35" t="s">
        <v>52</v>
      </c>
      <c r="M12" s="39">
        <v>1</v>
      </c>
      <c r="N12" s="40">
        <v>0</v>
      </c>
      <c r="O12" s="33">
        <f>+N12/M12</f>
        <v>0</v>
      </c>
      <c r="P12" s="33">
        <f t="shared" ref="P12:P18" si="0">+N12/M12</f>
        <v>0</v>
      </c>
      <c r="Q12" s="98"/>
      <c r="R12" s="48" t="s">
        <v>65</v>
      </c>
    </row>
    <row r="13" spans="1:32" ht="93.75" customHeight="1" x14ac:dyDescent="0.25">
      <c r="A13" s="106"/>
      <c r="B13" s="109"/>
      <c r="C13" s="93"/>
      <c r="D13" s="95"/>
      <c r="E13" s="95"/>
      <c r="F13" s="59" t="s">
        <v>56</v>
      </c>
      <c r="G13" s="51" t="s">
        <v>71</v>
      </c>
      <c r="H13" s="97"/>
      <c r="I13" s="97"/>
      <c r="J13" s="97"/>
      <c r="K13" s="39">
        <v>341291</v>
      </c>
      <c r="L13" s="35" t="s">
        <v>34</v>
      </c>
      <c r="M13" s="39">
        <v>2087.6470286273679</v>
      </c>
      <c r="N13" s="39">
        <v>1075.4000000000001</v>
      </c>
      <c r="O13" s="33">
        <f t="shared" ref="O13:O18" si="1">+N13/M13</f>
        <v>0.5151253948839607</v>
      </c>
      <c r="P13" s="33">
        <f t="shared" si="0"/>
        <v>0.5151253948839607</v>
      </c>
      <c r="Q13" s="98"/>
      <c r="R13" s="48" t="s">
        <v>63</v>
      </c>
    </row>
    <row r="14" spans="1:32" ht="56.25" x14ac:dyDescent="0.25">
      <c r="A14" s="107"/>
      <c r="B14" s="110"/>
      <c r="C14" s="93"/>
      <c r="D14" s="101"/>
      <c r="E14" s="101"/>
      <c r="F14" s="35" t="s">
        <v>47</v>
      </c>
      <c r="G14" s="51" t="s">
        <v>72</v>
      </c>
      <c r="H14" s="97"/>
      <c r="I14" s="97"/>
      <c r="J14" s="97"/>
      <c r="K14" s="39">
        <v>65</v>
      </c>
      <c r="L14" s="35" t="s">
        <v>37</v>
      </c>
      <c r="M14" s="39">
        <v>4</v>
      </c>
      <c r="N14" s="39">
        <v>1</v>
      </c>
      <c r="O14" s="33">
        <f t="shared" si="1"/>
        <v>0.25</v>
      </c>
      <c r="P14" s="33">
        <f t="shared" si="0"/>
        <v>0.25</v>
      </c>
      <c r="Q14" s="98"/>
      <c r="R14" s="48" t="s">
        <v>63</v>
      </c>
    </row>
    <row r="15" spans="1:32" ht="96" customHeight="1" x14ac:dyDescent="0.25">
      <c r="B15" s="58">
        <v>3</v>
      </c>
      <c r="C15" s="93"/>
      <c r="D15" s="61" t="s">
        <v>30</v>
      </c>
      <c r="E15" s="61" t="s">
        <v>26</v>
      </c>
      <c r="F15" s="59" t="s">
        <v>48</v>
      </c>
      <c r="G15" s="51" t="s">
        <v>73</v>
      </c>
      <c r="H15" s="97"/>
      <c r="I15" s="97"/>
      <c r="J15" s="97"/>
      <c r="K15" s="39">
        <v>50000</v>
      </c>
      <c r="L15" s="35" t="s">
        <v>36</v>
      </c>
      <c r="M15" s="39">
        <v>0</v>
      </c>
      <c r="N15" s="39">
        <v>0</v>
      </c>
      <c r="O15" s="33">
        <v>0</v>
      </c>
      <c r="P15" s="33">
        <v>0</v>
      </c>
      <c r="Q15" s="98"/>
      <c r="R15" s="48" t="s">
        <v>63</v>
      </c>
    </row>
    <row r="16" spans="1:32" ht="126.75" customHeight="1" x14ac:dyDescent="0.25">
      <c r="B16" s="58"/>
      <c r="C16" s="60"/>
      <c r="D16" s="61" t="s">
        <v>30</v>
      </c>
      <c r="E16" s="61" t="s">
        <v>26</v>
      </c>
      <c r="F16" s="59" t="s">
        <v>61</v>
      </c>
      <c r="G16" s="51" t="s">
        <v>74</v>
      </c>
      <c r="H16" s="57"/>
      <c r="I16" s="57"/>
      <c r="J16" s="57"/>
      <c r="K16" s="39">
        <v>499</v>
      </c>
      <c r="L16" s="35" t="s">
        <v>60</v>
      </c>
      <c r="M16" s="39">
        <v>20</v>
      </c>
      <c r="N16" s="39">
        <v>0</v>
      </c>
      <c r="O16" s="33">
        <f t="shared" si="1"/>
        <v>0</v>
      </c>
      <c r="P16" s="33">
        <f t="shared" si="0"/>
        <v>0</v>
      </c>
      <c r="Q16" s="89"/>
      <c r="R16" s="48" t="s">
        <v>66</v>
      </c>
    </row>
    <row r="17" spans="2:66" ht="81.75" customHeight="1" x14ac:dyDescent="0.25">
      <c r="B17" s="90">
        <v>4</v>
      </c>
      <c r="C17" s="92" t="s">
        <v>54</v>
      </c>
      <c r="D17" s="94" t="s">
        <v>31</v>
      </c>
      <c r="E17" s="94" t="s">
        <v>26</v>
      </c>
      <c r="F17" s="92" t="s">
        <v>33</v>
      </c>
      <c r="G17" s="51" t="s">
        <v>75</v>
      </c>
      <c r="H17" s="96">
        <v>4255000</v>
      </c>
      <c r="I17" s="96">
        <v>4255000</v>
      </c>
      <c r="J17" s="96">
        <v>0</v>
      </c>
      <c r="K17" s="39">
        <v>102804</v>
      </c>
      <c r="L17" s="35" t="s">
        <v>34</v>
      </c>
      <c r="M17" s="39">
        <v>0</v>
      </c>
      <c r="N17" s="39">
        <v>0</v>
      </c>
      <c r="O17" s="33">
        <v>0</v>
      </c>
      <c r="P17" s="33">
        <v>0</v>
      </c>
      <c r="Q17" s="88">
        <f t="shared" ref="Q17:Q20" si="2">+J17/I17</f>
        <v>0</v>
      </c>
      <c r="R17" s="48" t="s">
        <v>67</v>
      </c>
    </row>
    <row r="18" spans="2:66" ht="62.25" hidden="1" customHeight="1" x14ac:dyDescent="0.25">
      <c r="B18" s="99"/>
      <c r="C18" s="100"/>
      <c r="D18" s="101"/>
      <c r="E18" s="101"/>
      <c r="F18" s="100"/>
      <c r="G18" s="51" t="s">
        <v>76</v>
      </c>
      <c r="H18" s="97"/>
      <c r="I18" s="97"/>
      <c r="J18" s="97"/>
      <c r="K18" s="49">
        <v>1</v>
      </c>
      <c r="L18" s="50" t="s">
        <v>57</v>
      </c>
      <c r="M18" s="49">
        <v>1</v>
      </c>
      <c r="N18" s="49">
        <v>0</v>
      </c>
      <c r="O18" s="33">
        <f t="shared" si="1"/>
        <v>0</v>
      </c>
      <c r="P18" s="33">
        <f t="shared" si="0"/>
        <v>0</v>
      </c>
      <c r="Q18" s="89" t="e">
        <f t="shared" si="2"/>
        <v>#DIV/0!</v>
      </c>
      <c r="R18" s="48" t="s">
        <v>67</v>
      </c>
    </row>
    <row r="19" spans="2:66" ht="90.75" customHeight="1" x14ac:dyDescent="0.25">
      <c r="B19" s="90">
        <v>5</v>
      </c>
      <c r="C19" s="92" t="s">
        <v>55</v>
      </c>
      <c r="D19" s="94" t="s">
        <v>32</v>
      </c>
      <c r="E19" s="94" t="s">
        <v>26</v>
      </c>
      <c r="F19" s="92" t="s">
        <v>33</v>
      </c>
      <c r="G19" s="51" t="s">
        <v>77</v>
      </c>
      <c r="H19" s="96">
        <v>3250755</v>
      </c>
      <c r="I19" s="96">
        <v>3277939</v>
      </c>
      <c r="J19" s="96">
        <v>515328.84</v>
      </c>
      <c r="K19" s="37">
        <v>15</v>
      </c>
      <c r="L19" s="35" t="s">
        <v>38</v>
      </c>
      <c r="M19" s="39">
        <v>0</v>
      </c>
      <c r="N19" s="39">
        <v>0</v>
      </c>
      <c r="O19" s="33">
        <v>0</v>
      </c>
      <c r="P19" s="33">
        <v>0</v>
      </c>
      <c r="Q19" s="88">
        <f t="shared" si="2"/>
        <v>0.15721123547448565</v>
      </c>
      <c r="R19" s="48" t="s">
        <v>68</v>
      </c>
    </row>
    <row r="20" spans="2:66" ht="90" customHeight="1" x14ac:dyDescent="0.25">
      <c r="B20" s="91"/>
      <c r="C20" s="93"/>
      <c r="D20" s="95"/>
      <c r="E20" s="95"/>
      <c r="F20" s="93"/>
      <c r="G20" s="51" t="s">
        <v>78</v>
      </c>
      <c r="H20" s="97"/>
      <c r="I20" s="97"/>
      <c r="J20" s="97"/>
      <c r="K20" s="37">
        <v>95</v>
      </c>
      <c r="L20" s="35" t="s">
        <v>38</v>
      </c>
      <c r="M20" s="39">
        <v>10</v>
      </c>
      <c r="N20" s="39" t="s">
        <v>86</v>
      </c>
      <c r="O20" s="33">
        <v>0.8</v>
      </c>
      <c r="P20" s="33">
        <v>0</v>
      </c>
      <c r="Q20" s="98" t="e">
        <f t="shared" si="2"/>
        <v>#DIV/0!</v>
      </c>
      <c r="R20" s="48" t="s">
        <v>67</v>
      </c>
    </row>
    <row r="21" spans="2:66" ht="3.75" customHeight="1" x14ac:dyDescent="0.25">
      <c r="B21" s="4"/>
      <c r="C21" s="5"/>
      <c r="D21" s="11"/>
      <c r="E21" s="10"/>
      <c r="F21" s="5"/>
      <c r="G21" s="44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1408952.2</v>
      </c>
    </row>
    <row r="23" spans="2:66" x14ac:dyDescent="0.25">
      <c r="B23" t="s">
        <v>88</v>
      </c>
      <c r="S23" s="81" t="s">
        <v>49</v>
      </c>
      <c r="T23" s="81"/>
      <c r="U23" s="81"/>
      <c r="V23" s="81"/>
    </row>
    <row r="24" spans="2:66" ht="18" customHeight="1" x14ac:dyDescent="0.25">
      <c r="B24" t="s">
        <v>87</v>
      </c>
      <c r="S24" s="18"/>
      <c r="T24" s="83" t="s">
        <v>41</v>
      </c>
      <c r="U24" s="83"/>
      <c r="V24" s="83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83" t="s">
        <v>42</v>
      </c>
      <c r="U25" s="83"/>
      <c r="V25" s="83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87" t="s">
        <v>21</v>
      </c>
      <c r="G26" s="87"/>
      <c r="H26" s="87"/>
      <c r="I26" s="87"/>
      <c r="J26" s="87"/>
      <c r="K26" s="87"/>
      <c r="L26" s="87"/>
      <c r="M26" s="87"/>
      <c r="S26" s="14"/>
      <c r="T26" s="83" t="s">
        <v>43</v>
      </c>
      <c r="U26" s="83"/>
      <c r="V26" s="83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87"/>
      <c r="G27" s="87"/>
      <c r="H27" s="87"/>
      <c r="I27" s="87"/>
      <c r="J27" s="87"/>
      <c r="K27" s="87"/>
      <c r="L27" s="87"/>
      <c r="M27" s="87"/>
      <c r="S27" s="15"/>
      <c r="T27" s="83" t="s">
        <v>44</v>
      </c>
      <c r="U27" s="83"/>
      <c r="V27" s="83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82" t="str">
        <f>N6</f>
        <v>FEBRERO</v>
      </c>
      <c r="G28" s="82"/>
      <c r="H28" s="82"/>
      <c r="I28" s="82"/>
      <c r="J28" s="82"/>
      <c r="K28" s="82"/>
      <c r="L28" s="82"/>
      <c r="M28" s="82"/>
      <c r="S28" s="16"/>
      <c r="T28" s="83" t="s">
        <v>45</v>
      </c>
      <c r="U28" s="83"/>
      <c r="V28" s="83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84" t="s">
        <v>58</v>
      </c>
      <c r="D29" s="84"/>
      <c r="E29" s="84"/>
      <c r="K29" s="79" t="s">
        <v>22</v>
      </c>
      <c r="L29" s="79"/>
      <c r="M29" s="79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85" t="s">
        <v>35</v>
      </c>
      <c r="H53" s="85"/>
      <c r="I53" s="85"/>
      <c r="J53" s="85"/>
      <c r="K53" s="85"/>
    </row>
    <row r="54" spans="3:13" ht="4.5" customHeight="1" x14ac:dyDescent="0.25">
      <c r="G54" s="85"/>
      <c r="H54" s="85"/>
      <c r="I54" s="85"/>
      <c r="J54" s="85"/>
      <c r="K54" s="85"/>
    </row>
    <row r="55" spans="3:13" ht="18.75" customHeight="1" x14ac:dyDescent="0.25">
      <c r="G55" s="85"/>
      <c r="H55" s="85"/>
      <c r="I55" s="85"/>
      <c r="J55" s="85"/>
      <c r="K55" s="85"/>
    </row>
    <row r="56" spans="3:13" ht="18.75" customHeight="1" x14ac:dyDescent="0.3">
      <c r="G56" s="86" t="str">
        <f>N6</f>
        <v>FEBRERO</v>
      </c>
      <c r="H56" s="86"/>
      <c r="I56" s="86"/>
      <c r="J56" s="86"/>
      <c r="K56" s="86"/>
    </row>
    <row r="57" spans="3:13" ht="22.5" customHeight="1" x14ac:dyDescent="0.25"/>
    <row r="58" spans="3:13" ht="13.5" customHeight="1" x14ac:dyDescent="0.25">
      <c r="C58" s="79" t="s">
        <v>23</v>
      </c>
      <c r="D58" s="79"/>
      <c r="E58" s="79"/>
      <c r="K58" s="80" t="s">
        <v>23</v>
      </c>
      <c r="L58" s="80"/>
      <c r="M58" s="80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81"/>
      <c r="P80" s="81"/>
      <c r="Q80" s="81"/>
      <c r="R80" s="81"/>
    </row>
    <row r="81" spans="10:18" ht="34.5" customHeight="1" x14ac:dyDescent="0.25">
      <c r="O81" s="81"/>
      <c r="P81" s="81"/>
      <c r="Q81" s="81"/>
      <c r="R81" s="81"/>
    </row>
    <row r="82" spans="10:18" ht="27.75" customHeight="1" x14ac:dyDescent="0.25">
      <c r="O82" s="81" t="s">
        <v>49</v>
      </c>
      <c r="P82" s="81"/>
      <c r="Q82" s="81"/>
      <c r="R82" s="81"/>
    </row>
    <row r="83" spans="10:18" ht="18" x14ac:dyDescent="0.25">
      <c r="O83" s="18"/>
      <c r="P83" s="78" t="s">
        <v>41</v>
      </c>
      <c r="Q83" s="78"/>
      <c r="R83" s="78"/>
    </row>
    <row r="84" spans="10:18" ht="18" x14ac:dyDescent="0.25">
      <c r="O84" s="13"/>
      <c r="P84" s="78" t="s">
        <v>42</v>
      </c>
      <c r="Q84" s="78"/>
      <c r="R84" s="78"/>
    </row>
    <row r="85" spans="10:18" ht="18" x14ac:dyDescent="0.25">
      <c r="O85" s="14"/>
      <c r="P85" s="78" t="s">
        <v>43</v>
      </c>
      <c r="Q85" s="78"/>
      <c r="R85" s="78"/>
    </row>
    <row r="86" spans="10:18" ht="18" x14ac:dyDescent="0.25">
      <c r="O86" s="15"/>
      <c r="P86" s="78" t="s">
        <v>44</v>
      </c>
      <c r="Q86" s="78"/>
      <c r="R86" s="78"/>
    </row>
    <row r="87" spans="10:18" ht="25.5" customHeight="1" x14ac:dyDescent="0.25">
      <c r="O87" s="16"/>
      <c r="P87" s="78" t="s">
        <v>45</v>
      </c>
      <c r="Q87" s="78"/>
      <c r="R87" s="78"/>
    </row>
    <row r="92" spans="10:18" x14ac:dyDescent="0.25">
      <c r="J92" s="1" t="s">
        <v>62</v>
      </c>
    </row>
  </sheetData>
  <mergeCells count="69">
    <mergeCell ref="C1:C3"/>
    <mergeCell ref="D1:F1"/>
    <mergeCell ref="H1:J1"/>
    <mergeCell ref="D2:F2"/>
    <mergeCell ref="H2:P2"/>
    <mergeCell ref="D3:F3"/>
    <mergeCell ref="H3:J3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P8:P9"/>
    <mergeCell ref="Q8:Q9"/>
    <mergeCell ref="R8:R9"/>
    <mergeCell ref="A11:A14"/>
    <mergeCell ref="B11:B14"/>
    <mergeCell ref="C11:C15"/>
    <mergeCell ref="D11:D14"/>
    <mergeCell ref="E11:E14"/>
    <mergeCell ref="H11:H15"/>
    <mergeCell ref="I11:I15"/>
    <mergeCell ref="J11:J15"/>
    <mergeCell ref="Q11:Q16"/>
    <mergeCell ref="B17:B18"/>
    <mergeCell ref="C17:C18"/>
    <mergeCell ref="D17:D18"/>
    <mergeCell ref="E17:E18"/>
    <mergeCell ref="F17:F18"/>
    <mergeCell ref="H17:H18"/>
    <mergeCell ref="I17:I18"/>
    <mergeCell ref="J17:J18"/>
    <mergeCell ref="Q17:Q18"/>
    <mergeCell ref="B19:B20"/>
    <mergeCell ref="C19:C20"/>
    <mergeCell ref="D19:D20"/>
    <mergeCell ref="E19:E20"/>
    <mergeCell ref="F19:F20"/>
    <mergeCell ref="H19:H20"/>
    <mergeCell ref="I19:I20"/>
    <mergeCell ref="J19:J20"/>
    <mergeCell ref="Q19:Q20"/>
    <mergeCell ref="G56:K56"/>
    <mergeCell ref="S23:V23"/>
    <mergeCell ref="T24:V24"/>
    <mergeCell ref="T25:V25"/>
    <mergeCell ref="F26:M27"/>
    <mergeCell ref="T26:V26"/>
    <mergeCell ref="T27:V27"/>
    <mergeCell ref="F28:M28"/>
    <mergeCell ref="T28:V28"/>
    <mergeCell ref="C29:E29"/>
    <mergeCell ref="K29:M29"/>
    <mergeCell ref="G53:K55"/>
    <mergeCell ref="P84:R84"/>
    <mergeCell ref="P85:R85"/>
    <mergeCell ref="P86:R86"/>
    <mergeCell ref="P87:R87"/>
    <mergeCell ref="C58:E58"/>
    <mergeCell ref="K58:M58"/>
    <mergeCell ref="O80:R80"/>
    <mergeCell ref="O81:R81"/>
    <mergeCell ref="O82:R82"/>
    <mergeCell ref="P83:R83"/>
  </mergeCells>
  <conditionalFormatting sqref="S24">
    <cfRule type="cellIs" priority="12" operator="greaterThanOrEqual">
      <formula>100</formula>
    </cfRule>
  </conditionalFormatting>
  <conditionalFormatting sqref="O10:O20">
    <cfRule type="cellIs" dxfId="29" priority="4" operator="between">
      <formula>0.7</formula>
      <formula>0.9</formula>
    </cfRule>
    <cfRule type="cellIs" dxfId="28" priority="5" operator="lessThan">
      <formula>0.5</formula>
    </cfRule>
    <cfRule type="cellIs" dxfId="27" priority="6" operator="between">
      <formula>0.5</formula>
      <formula>0.69</formula>
    </cfRule>
    <cfRule type="cellIs" dxfId="26" priority="7" operator="between">
      <formula>0.7</formula>
      <formula>0.89</formula>
    </cfRule>
    <cfRule type="cellIs" dxfId="25" priority="8" operator="between">
      <formula>0.7</formula>
      <formula>0.89</formula>
    </cfRule>
    <cfRule type="cellIs" dxfId="24" priority="9" operator="greaterThan">
      <formula>0.99</formula>
    </cfRule>
    <cfRule type="cellIs" dxfId="23" priority="10" operator="between">
      <formula>0.9</formula>
      <formula>0.99</formula>
    </cfRule>
    <cfRule type="cellIs" dxfId="22" priority="11" operator="greaterThan">
      <formula>1</formula>
    </cfRule>
  </conditionalFormatting>
  <conditionalFormatting sqref="O10:O20">
    <cfRule type="cellIs" dxfId="21" priority="3" operator="between">
      <formula>0.7</formula>
      <formula>0.8999</formula>
    </cfRule>
  </conditionalFormatting>
  <conditionalFormatting sqref="O15:O16">
    <cfRule type="cellIs" dxfId="20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6" fitToHeight="0" orientation="landscape" horizontalDpi="4294967293" verticalDpi="4294967293" r:id="rId1"/>
  <rowBreaks count="3" manualBreakCount="3">
    <brk id="23" max="16" man="1"/>
    <brk id="50" max="16383" man="1"/>
    <brk id="88" max="16" man="1"/>
  </rowBreaks>
  <colBreaks count="1" manualBreakCount="1">
    <brk id="1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0" zoomScale="60" zoomScaleNormal="60" workbookViewId="0">
      <selection activeCell="M86" sqref="M86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7" style="1" customWidth="1"/>
    <col min="11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20.42578125" style="1" bestFit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23" t="s">
        <v>6</v>
      </c>
      <c r="D1" s="124" t="s">
        <v>7</v>
      </c>
      <c r="E1" s="124"/>
      <c r="F1" s="124"/>
      <c r="G1" s="45"/>
      <c r="H1" s="124" t="s">
        <v>8</v>
      </c>
      <c r="I1" s="124"/>
      <c r="J1" s="124"/>
      <c r="K1" s="7"/>
      <c r="L1" s="7"/>
      <c r="M1" s="52"/>
      <c r="N1" s="52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2" s="8" customFormat="1" ht="12" customHeight="1" x14ac:dyDescent="0.2">
      <c r="C2" s="123"/>
      <c r="D2" s="124" t="s">
        <v>19</v>
      </c>
      <c r="E2" s="124"/>
      <c r="F2" s="124"/>
      <c r="G2" s="45"/>
      <c r="H2" s="124" t="s">
        <v>20</v>
      </c>
      <c r="I2" s="124"/>
      <c r="J2" s="124"/>
      <c r="K2" s="124"/>
      <c r="L2" s="124"/>
      <c r="M2" s="124"/>
      <c r="N2" s="124"/>
      <c r="O2" s="124"/>
      <c r="P2" s="124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</row>
    <row r="3" spans="1:32" s="8" customFormat="1" ht="12" customHeight="1" x14ac:dyDescent="0.2">
      <c r="C3" s="123"/>
      <c r="D3" s="124" t="s">
        <v>40</v>
      </c>
      <c r="E3" s="124"/>
      <c r="F3" s="124"/>
      <c r="G3" s="45"/>
      <c r="H3" s="124" t="s">
        <v>9</v>
      </c>
      <c r="I3" s="124"/>
      <c r="J3" s="124"/>
      <c r="K3" s="23"/>
      <c r="L3" s="23"/>
      <c r="M3" s="52"/>
      <c r="N3" s="52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5" spans="1:32" ht="21" x14ac:dyDescent="0.35">
      <c r="B5" s="111" t="s">
        <v>51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2" t="s">
        <v>50</v>
      </c>
      <c r="O5" s="113"/>
      <c r="P5" s="113"/>
      <c r="Q5" s="113"/>
      <c r="R5" s="54"/>
    </row>
    <row r="6" spans="1:32" ht="21" x14ac:dyDescent="0.35">
      <c r="B6" s="111" t="s">
        <v>79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4" t="s">
        <v>5</v>
      </c>
      <c r="O6" s="114"/>
      <c r="P6" s="114"/>
      <c r="Q6" s="114"/>
      <c r="R6" s="53"/>
    </row>
    <row r="7" spans="1:32" ht="6" customHeight="1" x14ac:dyDescent="0.25"/>
    <row r="8" spans="1:32" s="2" customFormat="1" ht="32.25" customHeight="1" x14ac:dyDescent="0.25">
      <c r="B8" s="115" t="s">
        <v>1</v>
      </c>
      <c r="C8" s="102" t="s">
        <v>10</v>
      </c>
      <c r="D8" s="117" t="s">
        <v>11</v>
      </c>
      <c r="E8" s="118"/>
      <c r="F8" s="102" t="s">
        <v>14</v>
      </c>
      <c r="G8" s="46"/>
      <c r="H8" s="118" t="s">
        <v>64</v>
      </c>
      <c r="I8" s="118"/>
      <c r="J8" s="119"/>
      <c r="K8" s="120" t="s">
        <v>3</v>
      </c>
      <c r="L8" s="121"/>
      <c r="M8" s="121"/>
      <c r="N8" s="121"/>
      <c r="O8" s="122"/>
      <c r="P8" s="102" t="s">
        <v>0</v>
      </c>
      <c r="Q8" s="102" t="s">
        <v>4</v>
      </c>
      <c r="R8" s="104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s="1" customFormat="1" ht="84.75" customHeight="1" x14ac:dyDescent="0.25">
      <c r="B9" s="116"/>
      <c r="C9" s="103"/>
      <c r="D9" s="55" t="s">
        <v>12</v>
      </c>
      <c r="E9" s="55" t="s">
        <v>13</v>
      </c>
      <c r="F9" s="103"/>
      <c r="G9" s="55" t="s">
        <v>82</v>
      </c>
      <c r="H9" s="55" t="s">
        <v>15</v>
      </c>
      <c r="I9" s="55" t="s">
        <v>16</v>
      </c>
      <c r="J9" s="55" t="s">
        <v>17</v>
      </c>
      <c r="K9" s="55" t="s">
        <v>80</v>
      </c>
      <c r="L9" s="27" t="s">
        <v>2</v>
      </c>
      <c r="M9" s="27" t="s">
        <v>81</v>
      </c>
      <c r="N9" s="27" t="s">
        <v>84</v>
      </c>
      <c r="O9" s="27" t="s">
        <v>39</v>
      </c>
      <c r="P9" s="103"/>
      <c r="Q9" s="103"/>
      <c r="R9" s="104"/>
    </row>
    <row r="10" spans="1:32" ht="51.75" customHeight="1" x14ac:dyDescent="0.25">
      <c r="B10" s="25">
        <v>1</v>
      </c>
      <c r="C10" s="28" t="s">
        <v>24</v>
      </c>
      <c r="D10" s="29" t="s">
        <v>25</v>
      </c>
      <c r="E10" s="29" t="s">
        <v>26</v>
      </c>
      <c r="F10" s="30" t="s">
        <v>27</v>
      </c>
      <c r="G10" s="51" t="s">
        <v>27</v>
      </c>
      <c r="H10" s="31">
        <v>13123671</v>
      </c>
      <c r="I10" s="31">
        <v>13045789</v>
      </c>
      <c r="J10" s="31">
        <v>269642.34000000003</v>
      </c>
      <c r="K10" s="32">
        <v>12</v>
      </c>
      <c r="L10" s="32" t="s">
        <v>52</v>
      </c>
      <c r="M10" s="32">
        <v>0</v>
      </c>
      <c r="N10" s="32">
        <v>0</v>
      </c>
      <c r="O10" s="33">
        <v>0</v>
      </c>
      <c r="P10" s="34">
        <v>0</v>
      </c>
      <c r="Q10" s="34">
        <f>+J10/I10</f>
        <v>2.0668917763425425E-2</v>
      </c>
      <c r="R10" s="47" t="s">
        <v>59</v>
      </c>
    </row>
    <row r="11" spans="1:32" ht="75" x14ac:dyDescent="0.25">
      <c r="A11" s="105"/>
      <c r="B11" s="108">
        <v>2</v>
      </c>
      <c r="C11" s="92" t="s">
        <v>53</v>
      </c>
      <c r="D11" s="94" t="s">
        <v>28</v>
      </c>
      <c r="E11" s="94" t="s">
        <v>26</v>
      </c>
      <c r="F11" s="35" t="s">
        <v>46</v>
      </c>
      <c r="G11" s="51" t="s">
        <v>69</v>
      </c>
      <c r="H11" s="96">
        <v>8670574</v>
      </c>
      <c r="I11" s="96">
        <v>8721272</v>
      </c>
      <c r="J11" s="96">
        <v>150428.93</v>
      </c>
      <c r="K11" s="36">
        <v>7790255.9999999991</v>
      </c>
      <c r="L11" s="35" t="s">
        <v>34</v>
      </c>
      <c r="M11" s="39">
        <v>699321.6</v>
      </c>
      <c r="N11" s="39">
        <v>699322</v>
      </c>
      <c r="O11" s="33">
        <f>+N11/M11</f>
        <v>1.0000005719829046</v>
      </c>
      <c r="P11" s="33">
        <f>+N11/M11</f>
        <v>1.0000005719829046</v>
      </c>
      <c r="Q11" s="88">
        <f>+J11/I11</f>
        <v>1.7248508015803198E-2</v>
      </c>
      <c r="R11" s="48" t="s">
        <v>63</v>
      </c>
    </row>
    <row r="12" spans="1:32" ht="119.25" customHeight="1" x14ac:dyDescent="0.25">
      <c r="A12" s="106"/>
      <c r="B12" s="109"/>
      <c r="C12" s="93"/>
      <c r="D12" s="95"/>
      <c r="E12" s="95"/>
      <c r="F12" s="38" t="s">
        <v>29</v>
      </c>
      <c r="G12" s="51" t="s">
        <v>70</v>
      </c>
      <c r="H12" s="97"/>
      <c r="I12" s="97"/>
      <c r="J12" s="97"/>
      <c r="K12" s="39">
        <v>12</v>
      </c>
      <c r="L12" s="35" t="s">
        <v>52</v>
      </c>
      <c r="M12" s="39">
        <v>1</v>
      </c>
      <c r="N12" s="40">
        <v>0</v>
      </c>
      <c r="O12" s="33">
        <f>+N12/M12</f>
        <v>0</v>
      </c>
      <c r="P12" s="33">
        <f t="shared" ref="P12:P18" si="0">+N12/M12</f>
        <v>0</v>
      </c>
      <c r="Q12" s="98"/>
      <c r="R12" s="48" t="s">
        <v>65</v>
      </c>
    </row>
    <row r="13" spans="1:32" ht="93.75" customHeight="1" x14ac:dyDescent="0.25">
      <c r="A13" s="106"/>
      <c r="B13" s="109"/>
      <c r="C13" s="93"/>
      <c r="D13" s="95"/>
      <c r="E13" s="95"/>
      <c r="F13" s="38" t="s">
        <v>56</v>
      </c>
      <c r="G13" s="51" t="s">
        <v>71</v>
      </c>
      <c r="H13" s="97"/>
      <c r="I13" s="97"/>
      <c r="J13" s="97"/>
      <c r="K13" s="39">
        <v>341291</v>
      </c>
      <c r="L13" s="35" t="s">
        <v>34</v>
      </c>
      <c r="M13" s="39">
        <v>699</v>
      </c>
      <c r="N13" s="39">
        <v>759</v>
      </c>
      <c r="O13" s="33">
        <f t="shared" ref="O13:O18" si="1">+N13/M13</f>
        <v>1.0858369098712446</v>
      </c>
      <c r="P13" s="33">
        <f t="shared" si="0"/>
        <v>1.0858369098712446</v>
      </c>
      <c r="Q13" s="98"/>
      <c r="R13" s="48" t="s">
        <v>63</v>
      </c>
    </row>
    <row r="14" spans="1:32" ht="56.25" x14ac:dyDescent="0.25">
      <c r="A14" s="107"/>
      <c r="B14" s="110"/>
      <c r="C14" s="93"/>
      <c r="D14" s="101"/>
      <c r="E14" s="101"/>
      <c r="F14" s="35" t="s">
        <v>47</v>
      </c>
      <c r="G14" s="51" t="s">
        <v>72</v>
      </c>
      <c r="H14" s="97"/>
      <c r="I14" s="97"/>
      <c r="J14" s="97"/>
      <c r="K14" s="39">
        <v>65</v>
      </c>
      <c r="L14" s="35" t="s">
        <v>37</v>
      </c>
      <c r="M14" s="39">
        <v>2</v>
      </c>
      <c r="N14" s="39">
        <v>2</v>
      </c>
      <c r="O14" s="33">
        <f t="shared" si="1"/>
        <v>1</v>
      </c>
      <c r="P14" s="33">
        <f t="shared" si="0"/>
        <v>1</v>
      </c>
      <c r="Q14" s="98"/>
      <c r="R14" s="48" t="s">
        <v>63</v>
      </c>
    </row>
    <row r="15" spans="1:32" ht="96" customHeight="1" x14ac:dyDescent="0.25">
      <c r="B15" s="24">
        <v>3</v>
      </c>
      <c r="C15" s="93"/>
      <c r="D15" s="41" t="s">
        <v>30</v>
      </c>
      <c r="E15" s="41" t="s">
        <v>26</v>
      </c>
      <c r="F15" s="38" t="s">
        <v>48</v>
      </c>
      <c r="G15" s="51" t="s">
        <v>73</v>
      </c>
      <c r="H15" s="97"/>
      <c r="I15" s="97"/>
      <c r="J15" s="97"/>
      <c r="K15" s="39">
        <v>50000</v>
      </c>
      <c r="L15" s="35" t="s">
        <v>36</v>
      </c>
      <c r="M15" s="39">
        <v>0</v>
      </c>
      <c r="N15" s="39">
        <v>0</v>
      </c>
      <c r="O15" s="33">
        <v>0</v>
      </c>
      <c r="P15" s="33">
        <v>0</v>
      </c>
      <c r="Q15" s="98"/>
      <c r="R15" s="48" t="s">
        <v>63</v>
      </c>
    </row>
    <row r="16" spans="1:32" ht="126.75" customHeight="1" x14ac:dyDescent="0.25">
      <c r="B16" s="24"/>
      <c r="C16" s="42"/>
      <c r="D16" s="41" t="s">
        <v>30</v>
      </c>
      <c r="E16" s="41" t="s">
        <v>26</v>
      </c>
      <c r="F16" s="38" t="s">
        <v>61</v>
      </c>
      <c r="G16" s="51" t="s">
        <v>74</v>
      </c>
      <c r="H16" s="43"/>
      <c r="I16" s="43"/>
      <c r="J16" s="43"/>
      <c r="K16" s="39">
        <v>499</v>
      </c>
      <c r="L16" s="35" t="s">
        <v>60</v>
      </c>
      <c r="M16" s="39">
        <v>5</v>
      </c>
      <c r="N16" s="39">
        <v>0</v>
      </c>
      <c r="O16" s="33">
        <f t="shared" si="1"/>
        <v>0</v>
      </c>
      <c r="P16" s="33">
        <f t="shared" si="0"/>
        <v>0</v>
      </c>
      <c r="Q16" s="89"/>
      <c r="R16" s="48" t="s">
        <v>66</v>
      </c>
    </row>
    <row r="17" spans="2:66" ht="81.75" customHeight="1" x14ac:dyDescent="0.25">
      <c r="B17" s="90">
        <v>4</v>
      </c>
      <c r="C17" s="92" t="s">
        <v>54</v>
      </c>
      <c r="D17" s="94" t="s">
        <v>31</v>
      </c>
      <c r="E17" s="94" t="s">
        <v>26</v>
      </c>
      <c r="F17" s="92" t="s">
        <v>33</v>
      </c>
      <c r="G17" s="51" t="s">
        <v>75</v>
      </c>
      <c r="H17" s="96">
        <v>4255000</v>
      </c>
      <c r="I17" s="96">
        <v>4255000</v>
      </c>
      <c r="J17" s="96">
        <v>0</v>
      </c>
      <c r="K17" s="39">
        <v>102804</v>
      </c>
      <c r="L17" s="35" t="s">
        <v>34</v>
      </c>
      <c r="M17" s="39">
        <v>0</v>
      </c>
      <c r="N17" s="39">
        <v>0</v>
      </c>
      <c r="O17" s="33">
        <v>0</v>
      </c>
      <c r="P17" s="33">
        <v>0</v>
      </c>
      <c r="Q17" s="88">
        <f t="shared" ref="Q17:Q20" si="2">+J17/I17</f>
        <v>0</v>
      </c>
      <c r="R17" s="48" t="s">
        <v>67</v>
      </c>
    </row>
    <row r="18" spans="2:66" ht="62.25" hidden="1" customHeight="1" x14ac:dyDescent="0.25">
      <c r="B18" s="99"/>
      <c r="C18" s="100"/>
      <c r="D18" s="101"/>
      <c r="E18" s="101"/>
      <c r="F18" s="100"/>
      <c r="G18" s="51" t="s">
        <v>76</v>
      </c>
      <c r="H18" s="97"/>
      <c r="I18" s="97"/>
      <c r="J18" s="97"/>
      <c r="K18" s="49">
        <v>1</v>
      </c>
      <c r="L18" s="50" t="s">
        <v>57</v>
      </c>
      <c r="M18" s="49">
        <v>1</v>
      </c>
      <c r="N18" s="49">
        <v>0</v>
      </c>
      <c r="O18" s="33">
        <f t="shared" si="1"/>
        <v>0</v>
      </c>
      <c r="P18" s="33">
        <f t="shared" si="0"/>
        <v>0</v>
      </c>
      <c r="Q18" s="89" t="e">
        <f t="shared" si="2"/>
        <v>#DIV/0!</v>
      </c>
      <c r="R18" s="48" t="s">
        <v>67</v>
      </c>
    </row>
    <row r="19" spans="2:66" ht="90.75" customHeight="1" x14ac:dyDescent="0.25">
      <c r="B19" s="90">
        <v>5</v>
      </c>
      <c r="C19" s="92" t="s">
        <v>55</v>
      </c>
      <c r="D19" s="94" t="s">
        <v>32</v>
      </c>
      <c r="E19" s="94" t="s">
        <v>26</v>
      </c>
      <c r="F19" s="92" t="s">
        <v>33</v>
      </c>
      <c r="G19" s="51" t="s">
        <v>77</v>
      </c>
      <c r="H19" s="96">
        <v>3250755</v>
      </c>
      <c r="I19" s="96">
        <v>3277939</v>
      </c>
      <c r="J19" s="96">
        <v>515328.84</v>
      </c>
      <c r="K19" s="37">
        <v>15</v>
      </c>
      <c r="L19" s="35" t="s">
        <v>38</v>
      </c>
      <c r="M19" s="39">
        <v>0</v>
      </c>
      <c r="N19" s="39">
        <v>0</v>
      </c>
      <c r="O19" s="33">
        <v>0</v>
      </c>
      <c r="P19" s="33">
        <v>0</v>
      </c>
      <c r="Q19" s="88">
        <f t="shared" si="2"/>
        <v>0.15721123547448565</v>
      </c>
      <c r="R19" s="48" t="s">
        <v>68</v>
      </c>
    </row>
    <row r="20" spans="2:66" ht="90" customHeight="1" x14ac:dyDescent="0.25">
      <c r="B20" s="91"/>
      <c r="C20" s="93"/>
      <c r="D20" s="95"/>
      <c r="E20" s="95"/>
      <c r="F20" s="93"/>
      <c r="G20" s="51" t="s">
        <v>78</v>
      </c>
      <c r="H20" s="97"/>
      <c r="I20" s="97"/>
      <c r="J20" s="97"/>
      <c r="K20" s="37">
        <v>95</v>
      </c>
      <c r="L20" s="35" t="s">
        <v>38</v>
      </c>
      <c r="M20" s="39">
        <v>1</v>
      </c>
      <c r="N20" s="39">
        <v>0</v>
      </c>
      <c r="O20" s="33">
        <v>0</v>
      </c>
      <c r="P20" s="33">
        <v>0</v>
      </c>
      <c r="Q20" s="98" t="e">
        <f t="shared" si="2"/>
        <v>#DIV/0!</v>
      </c>
      <c r="R20" s="48" t="s">
        <v>67</v>
      </c>
    </row>
    <row r="21" spans="2:66" ht="3.75" customHeight="1" x14ac:dyDescent="0.25">
      <c r="B21" s="4"/>
      <c r="C21" s="5"/>
      <c r="D21" s="11"/>
      <c r="E21" s="10"/>
      <c r="F21" s="5"/>
      <c r="G21" s="44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935400.1100000001</v>
      </c>
    </row>
    <row r="23" spans="2:66" x14ac:dyDescent="0.25">
      <c r="B23" t="s">
        <v>83</v>
      </c>
      <c r="S23" s="81" t="s">
        <v>49</v>
      </c>
      <c r="T23" s="81"/>
      <c r="U23" s="81"/>
      <c r="V23" s="81"/>
    </row>
    <row r="24" spans="2:66" ht="18" customHeight="1" x14ac:dyDescent="0.25">
      <c r="S24" s="18"/>
      <c r="T24" s="83" t="s">
        <v>41</v>
      </c>
      <c r="U24" s="83"/>
      <c r="V24" s="83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83" t="s">
        <v>42</v>
      </c>
      <c r="U25" s="83"/>
      <c r="V25" s="83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87" t="s">
        <v>21</v>
      </c>
      <c r="G26" s="87"/>
      <c r="H26" s="87"/>
      <c r="I26" s="87"/>
      <c r="J26" s="87"/>
      <c r="K26" s="87"/>
      <c r="L26" s="87"/>
      <c r="M26" s="87"/>
      <c r="S26" s="14"/>
      <c r="T26" s="83" t="s">
        <v>43</v>
      </c>
      <c r="U26" s="83"/>
      <c r="V26" s="83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87"/>
      <c r="G27" s="87"/>
      <c r="H27" s="87"/>
      <c r="I27" s="87"/>
      <c r="J27" s="87"/>
      <c r="K27" s="87"/>
      <c r="L27" s="87"/>
      <c r="M27" s="87"/>
      <c r="S27" s="15"/>
      <c r="T27" s="83" t="s">
        <v>44</v>
      </c>
      <c r="U27" s="83"/>
      <c r="V27" s="83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82" t="str">
        <f>N6</f>
        <v>ENERO</v>
      </c>
      <c r="G28" s="82"/>
      <c r="H28" s="82"/>
      <c r="I28" s="82"/>
      <c r="J28" s="82"/>
      <c r="K28" s="82"/>
      <c r="L28" s="82"/>
      <c r="M28" s="82"/>
      <c r="S28" s="16"/>
      <c r="T28" s="83" t="s">
        <v>45</v>
      </c>
      <c r="U28" s="83"/>
      <c r="V28" s="83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84" t="s">
        <v>58</v>
      </c>
      <c r="D29" s="84"/>
      <c r="E29" s="84"/>
      <c r="K29" s="79" t="s">
        <v>22</v>
      </c>
      <c r="L29" s="79"/>
      <c r="M29" s="79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85" t="s">
        <v>35</v>
      </c>
      <c r="H53" s="85"/>
      <c r="I53" s="85"/>
      <c r="J53" s="85"/>
      <c r="K53" s="85"/>
    </row>
    <row r="54" spans="3:13" ht="4.5" customHeight="1" x14ac:dyDescent="0.25">
      <c r="G54" s="85"/>
      <c r="H54" s="85"/>
      <c r="I54" s="85"/>
      <c r="J54" s="85"/>
      <c r="K54" s="85"/>
    </row>
    <row r="55" spans="3:13" ht="18.75" customHeight="1" x14ac:dyDescent="0.25">
      <c r="G55" s="85"/>
      <c r="H55" s="85"/>
      <c r="I55" s="85"/>
      <c r="J55" s="85"/>
      <c r="K55" s="85"/>
    </row>
    <row r="56" spans="3:13" ht="18.75" customHeight="1" x14ac:dyDescent="0.3">
      <c r="G56" s="86" t="str">
        <f>N6</f>
        <v>ENERO</v>
      </c>
      <c r="H56" s="86"/>
      <c r="I56" s="86"/>
      <c r="J56" s="86"/>
      <c r="K56" s="86"/>
    </row>
    <row r="57" spans="3:13" ht="22.5" customHeight="1" x14ac:dyDescent="0.25"/>
    <row r="58" spans="3:13" ht="13.5" customHeight="1" x14ac:dyDescent="0.25">
      <c r="C58" s="79" t="s">
        <v>23</v>
      </c>
      <c r="D58" s="79"/>
      <c r="E58" s="79"/>
      <c r="K58" s="80" t="s">
        <v>23</v>
      </c>
      <c r="L58" s="80"/>
      <c r="M58" s="80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81"/>
      <c r="P80" s="81"/>
      <c r="Q80" s="81"/>
      <c r="R80" s="81"/>
    </row>
    <row r="81" spans="10:18" ht="34.5" customHeight="1" x14ac:dyDescent="0.25">
      <c r="O81" s="81"/>
      <c r="P81" s="81"/>
      <c r="Q81" s="81"/>
      <c r="R81" s="81"/>
    </row>
    <row r="82" spans="10:18" ht="27.75" customHeight="1" x14ac:dyDescent="0.25">
      <c r="O82" s="81" t="s">
        <v>49</v>
      </c>
      <c r="P82" s="81"/>
      <c r="Q82" s="81"/>
      <c r="R82" s="81"/>
    </row>
    <row r="83" spans="10:18" ht="18" x14ac:dyDescent="0.25">
      <c r="O83" s="18"/>
      <c r="P83" s="78" t="s">
        <v>41</v>
      </c>
      <c r="Q83" s="78"/>
      <c r="R83" s="78"/>
    </row>
    <row r="84" spans="10:18" ht="18" x14ac:dyDescent="0.25">
      <c r="O84" s="13"/>
      <c r="P84" s="78" t="s">
        <v>42</v>
      </c>
      <c r="Q84" s="78"/>
      <c r="R84" s="78"/>
    </row>
    <row r="85" spans="10:18" ht="18" x14ac:dyDescent="0.25">
      <c r="O85" s="14"/>
      <c r="P85" s="78" t="s">
        <v>43</v>
      </c>
      <c r="Q85" s="78"/>
      <c r="R85" s="78"/>
    </row>
    <row r="86" spans="10:18" ht="18" x14ac:dyDescent="0.25">
      <c r="O86" s="15"/>
      <c r="P86" s="78" t="s">
        <v>44</v>
      </c>
      <c r="Q86" s="78"/>
      <c r="R86" s="78"/>
    </row>
    <row r="87" spans="10:18" ht="25.5" customHeight="1" x14ac:dyDescent="0.25">
      <c r="O87" s="16"/>
      <c r="P87" s="78" t="s">
        <v>45</v>
      </c>
      <c r="Q87" s="78"/>
      <c r="R87" s="78"/>
    </row>
    <row r="92" spans="10:18" x14ac:dyDescent="0.25">
      <c r="J92" s="1" t="s">
        <v>62</v>
      </c>
    </row>
  </sheetData>
  <mergeCells count="69">
    <mergeCell ref="P87:R87"/>
    <mergeCell ref="O81:R81"/>
    <mergeCell ref="O82:R82"/>
    <mergeCell ref="P83:R83"/>
    <mergeCell ref="P84:R84"/>
    <mergeCell ref="P85:R85"/>
    <mergeCell ref="T28:V28"/>
    <mergeCell ref="C29:E29"/>
    <mergeCell ref="K29:M29"/>
    <mergeCell ref="P86:R86"/>
    <mergeCell ref="O80:R80"/>
    <mergeCell ref="S23:V23"/>
    <mergeCell ref="T24:V24"/>
    <mergeCell ref="T25:V25"/>
    <mergeCell ref="T26:V26"/>
    <mergeCell ref="T27:V27"/>
    <mergeCell ref="Q19:Q20"/>
    <mergeCell ref="C58:E58"/>
    <mergeCell ref="K58:M58"/>
    <mergeCell ref="F28:M28"/>
    <mergeCell ref="G56:K56"/>
    <mergeCell ref="G53:K55"/>
    <mergeCell ref="Q11:Q16"/>
    <mergeCell ref="B17:B18"/>
    <mergeCell ref="C17:C18"/>
    <mergeCell ref="D17:D18"/>
    <mergeCell ref="E17:E18"/>
    <mergeCell ref="F17:F18"/>
    <mergeCell ref="H17:H18"/>
    <mergeCell ref="I17:I18"/>
    <mergeCell ref="J17:J18"/>
    <mergeCell ref="Q17:Q18"/>
    <mergeCell ref="A11:A14"/>
    <mergeCell ref="B11:B14"/>
    <mergeCell ref="C11:C15"/>
    <mergeCell ref="D11:D14"/>
    <mergeCell ref="E11:E14"/>
    <mergeCell ref="Q8:Q9"/>
    <mergeCell ref="R8:R9"/>
    <mergeCell ref="N6:Q6"/>
    <mergeCell ref="N5:Q5"/>
    <mergeCell ref="C1:C3"/>
    <mergeCell ref="D1:F1"/>
    <mergeCell ref="H1:J1"/>
    <mergeCell ref="D2:F2"/>
    <mergeCell ref="H2:P2"/>
    <mergeCell ref="D3:F3"/>
    <mergeCell ref="H3:J3"/>
    <mergeCell ref="C8:C9"/>
    <mergeCell ref="D8:E8"/>
    <mergeCell ref="F8:F9"/>
    <mergeCell ref="H8:J8"/>
    <mergeCell ref="K8:O8"/>
    <mergeCell ref="B5:M5"/>
    <mergeCell ref="B6:M6"/>
    <mergeCell ref="B8:B9"/>
    <mergeCell ref="F26:M27"/>
    <mergeCell ref="P8:P9"/>
    <mergeCell ref="H11:H15"/>
    <mergeCell ref="I11:I15"/>
    <mergeCell ref="J11:J15"/>
    <mergeCell ref="B19:B20"/>
    <mergeCell ref="C19:C20"/>
    <mergeCell ref="D19:D20"/>
    <mergeCell ref="E19:E20"/>
    <mergeCell ref="F19:F20"/>
    <mergeCell ref="H19:H20"/>
    <mergeCell ref="I19:I20"/>
    <mergeCell ref="J19:J20"/>
  </mergeCells>
  <conditionalFormatting sqref="S24">
    <cfRule type="cellIs" priority="21" operator="greaterThanOrEqual">
      <formula>100</formula>
    </cfRule>
  </conditionalFormatting>
  <conditionalFormatting sqref="O10:O20">
    <cfRule type="cellIs" dxfId="19" priority="13" operator="between">
      <formula>0.7</formula>
      <formula>0.9</formula>
    </cfRule>
    <cfRule type="cellIs" dxfId="18" priority="14" operator="lessThan">
      <formula>0.5</formula>
    </cfRule>
    <cfRule type="cellIs" dxfId="17" priority="15" operator="between">
      <formula>0.5</formula>
      <formula>0.69</formula>
    </cfRule>
    <cfRule type="cellIs" dxfId="16" priority="16" operator="between">
      <formula>0.7</formula>
      <formula>0.89</formula>
    </cfRule>
    <cfRule type="cellIs" dxfId="15" priority="17" operator="between">
      <formula>0.7</formula>
      <formula>0.89</formula>
    </cfRule>
    <cfRule type="cellIs" dxfId="14" priority="18" operator="greaterThan">
      <formula>0.99</formula>
    </cfRule>
    <cfRule type="cellIs" dxfId="13" priority="19" operator="between">
      <formula>0.9</formula>
      <formula>0.99</formula>
    </cfRule>
    <cfRule type="cellIs" dxfId="12" priority="20" operator="greaterThan">
      <formula>1</formula>
    </cfRule>
  </conditionalFormatting>
  <conditionalFormatting sqref="O10:O20">
    <cfRule type="cellIs" dxfId="11" priority="12" operator="between">
      <formula>0.7</formula>
      <formula>0.8999</formula>
    </cfRule>
  </conditionalFormatting>
  <conditionalFormatting sqref="O15:O16">
    <cfRule type="cellIs" dxfId="10" priority="11" operator="between">
      <formula>0.9</formula>
      <formula>0.9999</formula>
    </cfRule>
  </conditionalFormatting>
  <conditionalFormatting sqref="O83">
    <cfRule type="cellIs" priority="10" operator="greaterThanOrEqual">
      <formula>100</formula>
    </cfRule>
  </conditionalFormatting>
  <printOptions horizontalCentered="1" verticalCentered="1"/>
  <pageMargins left="0.7" right="0.7" top="0.75" bottom="0.41" header="0.3" footer="0.3"/>
  <pageSetup scale="45" fitToHeight="0" orientation="landscape" horizontalDpi="4294967293" verticalDpi="4294967293" r:id="rId1"/>
  <rowBreaks count="3" manualBreakCount="3">
    <brk id="23" max="16" man="1"/>
    <brk id="50" max="16383" man="1"/>
    <brk id="88" max="16" man="1"/>
  </rowBreaks>
  <colBreaks count="1" manualBreakCount="1">
    <brk id="17" max="1048575" man="1"/>
  </colBreaks>
  <ignoredErrors>
    <ignoredError sqref="D10:E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Marzo</vt:lpstr>
      <vt:lpstr>Febrero</vt:lpstr>
      <vt:lpstr>Enero</vt:lpstr>
      <vt:lpstr>Enero!Área_de_impresión</vt:lpstr>
      <vt:lpstr>Febrero!Área_de_impresión</vt:lpstr>
      <vt:lpstr>Marzo!Área_de_impresión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Tobar</dc:creator>
  <cp:lastModifiedBy>Mirza Maciel Mejia Callejas</cp:lastModifiedBy>
  <cp:lastPrinted>2021-06-03T17:39:53Z</cp:lastPrinted>
  <dcterms:created xsi:type="dcterms:W3CDTF">2014-11-03T17:08:04Z</dcterms:created>
  <dcterms:modified xsi:type="dcterms:W3CDTF">2021-06-03T17:40:41Z</dcterms:modified>
</cp:coreProperties>
</file>