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ES MENSUALES\ABRIL\"/>
    </mc:Choice>
  </mc:AlternateContent>
  <bookViews>
    <workbookView xWindow="0" yWindow="0" windowWidth="28800" windowHeight="12330"/>
  </bookViews>
  <sheets>
    <sheet name="Abril" sheetId="30" r:id="rId1"/>
    <sheet name="Marzo" sheetId="29" r:id="rId2"/>
    <sheet name="Febrero" sheetId="28" r:id="rId3"/>
    <sheet name="Enero" sheetId="26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Print_Area" localSheetId="0">Abril!$A$5:$Q$88</definedName>
    <definedName name="_xlnm.Print_Area" localSheetId="3">Enero!$A$5:$Q$88</definedName>
    <definedName name="_xlnm.Print_Area" localSheetId="2">Febrero!$A$5:$Q$88</definedName>
    <definedName name="_xlnm.Print_Area" localSheetId="1">Marzo!$A$5:$Q$89</definedName>
  </definedNames>
  <calcPr calcId="162913"/>
</workbook>
</file>

<file path=xl/calcChain.xml><?xml version="1.0" encoding="utf-8"?>
<calcChain xmlns="http://schemas.openxmlformats.org/spreadsheetml/2006/main">
  <c r="Q20" i="30" l="1"/>
  <c r="O20" i="30"/>
  <c r="Q19" i="30"/>
  <c r="O19" i="30"/>
  <c r="Q18" i="30"/>
  <c r="P18" i="30"/>
  <c r="O18" i="30"/>
  <c r="P16" i="30"/>
  <c r="O16" i="30"/>
  <c r="O15" i="30"/>
  <c r="P14" i="30"/>
  <c r="O14" i="30"/>
  <c r="P13" i="30"/>
  <c r="O13" i="30"/>
  <c r="P12" i="30"/>
  <c r="O12" i="30"/>
  <c r="Q11" i="30"/>
  <c r="P11" i="30"/>
  <c r="O11" i="30"/>
  <c r="Q10" i="30"/>
  <c r="O10" i="30"/>
  <c r="G56" i="30" l="1"/>
  <c r="F28" i="30"/>
  <c r="J22" i="30"/>
  <c r="I22" i="30"/>
  <c r="H22" i="30"/>
  <c r="G56" i="29" l="1"/>
  <c r="F28" i="29"/>
  <c r="J22" i="29"/>
  <c r="I22" i="29"/>
  <c r="H22" i="29"/>
  <c r="Q20" i="29"/>
  <c r="Q19" i="29"/>
  <c r="O19" i="29"/>
  <c r="Q18" i="29"/>
  <c r="P18" i="29"/>
  <c r="O18" i="29"/>
  <c r="Q17" i="29"/>
  <c r="P16" i="29"/>
  <c r="O16" i="29"/>
  <c r="O15" i="29"/>
  <c r="P14" i="29"/>
  <c r="O14" i="29"/>
  <c r="P13" i="29"/>
  <c r="O13" i="29"/>
  <c r="P12" i="29"/>
  <c r="O12" i="29"/>
  <c r="Q11" i="29"/>
  <c r="P11" i="29"/>
  <c r="O11" i="29"/>
  <c r="Q10" i="29"/>
  <c r="G56" i="28" l="1"/>
  <c r="F28" i="28"/>
  <c r="J22" i="28"/>
  <c r="I22" i="28"/>
  <c r="H22" i="28"/>
  <c r="Q20" i="28"/>
  <c r="Q19" i="28"/>
  <c r="Q18" i="28"/>
  <c r="P18" i="28"/>
  <c r="O18" i="28"/>
  <c r="Q17" i="28"/>
  <c r="P16" i="28"/>
  <c r="O16" i="28"/>
  <c r="P14" i="28"/>
  <c r="O14" i="28"/>
  <c r="P13" i="28"/>
  <c r="O13" i="28"/>
  <c r="P12" i="28"/>
  <c r="O12" i="28"/>
  <c r="Q11" i="28"/>
  <c r="P11" i="28"/>
  <c r="O11" i="28"/>
  <c r="Q10" i="28"/>
  <c r="J22" i="26" l="1"/>
  <c r="I22" i="26"/>
  <c r="Q11" i="26" l="1"/>
  <c r="O13" i="26"/>
  <c r="O14" i="26"/>
  <c r="O16" i="26"/>
  <c r="O18" i="26"/>
  <c r="O12" i="26"/>
  <c r="O11" i="26"/>
  <c r="P11" i="26"/>
  <c r="P16" i="26" l="1"/>
  <c r="G56" i="26"/>
  <c r="F28" i="26"/>
  <c r="H22" i="26"/>
  <c r="Q20" i="26"/>
  <c r="Q19" i="26"/>
  <c r="Q18" i="26"/>
  <c r="P18" i="26"/>
  <c r="Q17" i="26"/>
  <c r="P14" i="26"/>
  <c r="P13" i="26"/>
  <c r="P12" i="26"/>
  <c r="Q10" i="26"/>
</calcChain>
</file>

<file path=xl/sharedStrings.xml><?xml version="1.0" encoding="utf-8"?>
<sst xmlns="http://schemas.openxmlformats.org/spreadsheetml/2006/main" count="441" uniqueCount="94">
  <si>
    <t>% avance Fisico</t>
  </si>
  <si>
    <t>No.</t>
  </si>
  <si>
    <t>Unidad de medida</t>
  </si>
  <si>
    <t>Seguimiento Fisico</t>
  </si>
  <si>
    <t>% avance Financiero</t>
  </si>
  <si>
    <t>ENERO</t>
  </si>
  <si>
    <t>NOTA:</t>
  </si>
  <si>
    <t xml:space="preserve">INFORME A DIRECCIÓN Y SUBDIRECCIÓN EJECUTIVA, </t>
  </si>
  <si>
    <t>Art. 3 y 4 Acdo Gtivo 540-2013</t>
  </si>
  <si>
    <t>Art. 8 y 17BIS Decreto 13-2013</t>
  </si>
  <si>
    <t>Nombre Actividad                                                                                   Estructura Programática</t>
  </si>
  <si>
    <t>Estructura Programática</t>
  </si>
  <si>
    <t>No. Actividad</t>
  </si>
  <si>
    <t>No Obra</t>
  </si>
  <si>
    <t>División Responsable</t>
  </si>
  <si>
    <t>Asignado</t>
  </si>
  <si>
    <t>Vigente</t>
  </si>
  <si>
    <t>Ejecutado</t>
  </si>
  <si>
    <t>Observaciones</t>
  </si>
  <si>
    <t>REGISTRO SICOIN</t>
  </si>
  <si>
    <t>Art. 17 y 48 Ley Orgánica del Presupuesto.    Art. 19 Decreto 13-1013</t>
  </si>
  <si>
    <t>GRÁFICAS AVANCE FINANCIERO</t>
  </si>
  <si>
    <t>Porcentaje de ejecución</t>
  </si>
  <si>
    <t>Avance de ejecución mensual</t>
  </si>
  <si>
    <t>Dirección y Coordinación</t>
  </si>
  <si>
    <t>001</t>
  </si>
  <si>
    <t>000</t>
  </si>
  <si>
    <t>Dirección Ejecutiva</t>
  </si>
  <si>
    <t>002</t>
  </si>
  <si>
    <t>Control, Calidad Ambiental y Manejo de Lagos</t>
  </si>
  <si>
    <t>003</t>
  </si>
  <si>
    <t>004</t>
  </si>
  <si>
    <t>005</t>
  </si>
  <si>
    <t>Forestal y Conservación de suelos</t>
  </si>
  <si>
    <t>Metro cúbico</t>
  </si>
  <si>
    <t>GRÁFICAS AVANCE FISICO</t>
  </si>
  <si>
    <t>Persona</t>
  </si>
  <si>
    <t>Evento</t>
  </si>
  <si>
    <t>Hectárea</t>
  </si>
  <si>
    <t>% Ejecutado / Programado</t>
  </si>
  <si>
    <t>SECYT - LIBRE ACCESO A LA INFORMACIÓN</t>
  </si>
  <si>
    <t xml:space="preserve">Cumplimiento de 100% para arriba </t>
  </si>
  <si>
    <t xml:space="preserve">Cumplimiento de 90% al 100% </t>
  </si>
  <si>
    <t xml:space="preserve">Cumplimiento de 70% al 90% </t>
  </si>
  <si>
    <t xml:space="preserve">Cumplimiento de 50% al 70% </t>
  </si>
  <si>
    <t xml:space="preserve">Cumplimiento por debajo de 50%. </t>
  </si>
  <si>
    <t>Recolección y tratatamiento de Desechos Líquidos</t>
  </si>
  <si>
    <t>Recolección y tratamiento de desechos sólidos</t>
  </si>
  <si>
    <t>Educación Ambiental, concientización ciudadana y desarrollo turístico</t>
  </si>
  <si>
    <t>SEGUIMIENTO POA</t>
  </si>
  <si>
    <t>Reporte correspondiente al mes de:</t>
  </si>
  <si>
    <t>Informe de Avance de Ejecución</t>
  </si>
  <si>
    <t>Documento</t>
  </si>
  <si>
    <t>Control de la Calidad del Agua</t>
  </si>
  <si>
    <t>Control de la Erosión de Suelos y de la Sedimentación</t>
  </si>
  <si>
    <t>Manejo de Áreas Forestales</t>
  </si>
  <si>
    <t>Mantenimiento y Limpieza del Lago</t>
  </si>
  <si>
    <t>Metro cuadrado</t>
  </si>
  <si>
    <t>Avance de Ejecución Mensual</t>
  </si>
  <si>
    <t xml:space="preserve">Gasto de servicios y funcionamiento. </t>
  </si>
  <si>
    <t>Entidad</t>
  </si>
  <si>
    <t>Reingeniería Industrial y Agroindustrial</t>
  </si>
  <si>
    <t>|</t>
  </si>
  <si>
    <t>Se realizó ejecución presupuestaria solamente dentro del grupo de gasto 0.</t>
  </si>
  <si>
    <t>Seguimiento Financiero</t>
  </si>
  <si>
    <t>Se realizó ejecución presupuestaria dentro de los grupos de gasto 0 y 100, en el renglón 189.</t>
  </si>
  <si>
    <t>Se realizó ejecución presupuestaria solamente dentro del grupo 100, en el renglón 189.</t>
  </si>
  <si>
    <t>No se realizó ejecución presupuestaria.</t>
  </si>
  <si>
    <t>Se realizó ejecución presupuestaria dentro del grupo de gasto 0 y 100, dentro del renglón 189.</t>
  </si>
  <si>
    <t>Tratamiento de las aguas residuales a través de las plantas de tratamiento a cargo de la Institución</t>
  </si>
  <si>
    <t xml:space="preserve">Informes de control y monitoreo de la calidad del agua de los principales cuerpos de agua superficiales residuales y del lago de Amatitlán </t>
  </si>
  <si>
    <t xml:space="preserve"> Volumen de desechos sólidos flotantes y plantas acuáticas extraídos del Lago de Amatitlán</t>
  </si>
  <si>
    <t>Control y manejo de los desechos sólidos en la cuenca del lago de Amatitlán</t>
  </si>
  <si>
    <t>Personas capacitadas y sensibilizadas en temas ambientales dirigido al sector formal/no formal</t>
  </si>
  <si>
    <t>Entidades asesoradas en temas de control y manejo de aguas residuales generadas, sistemas de producción agroindustrial y el uso del agua de pozos en la cuenca del lago de Amatitlán</t>
  </si>
  <si>
    <t>Retención de sedimentos a través de la conformación de diques y otros mecanismos de control</t>
  </si>
  <si>
    <t>Estabilización del cauce del rio Villalobos y tributarios al Lago de Amatitlán</t>
  </si>
  <si>
    <t>Conservación de suelos y agua en la cuenca del lago de Amatitlán</t>
  </si>
  <si>
    <t>Reforestación y mantenimiento de áreas en la cuenca del lago de Amatitlán</t>
  </si>
  <si>
    <t>Ejercicio Fiscal 2021</t>
  </si>
  <si>
    <t>Meta física anual programada</t>
  </si>
  <si>
    <t>Meta física mensual programada</t>
  </si>
  <si>
    <t xml:space="preserve">Subproducto </t>
  </si>
  <si>
    <t>La información financiera es en base al reporte analítico R00804768 del SICOIN.</t>
  </si>
  <si>
    <t>Mensual Ejecutado</t>
  </si>
  <si>
    <t>FEBRERO</t>
  </si>
  <si>
    <t>*8</t>
  </si>
  <si>
    <t>*Las hectáreas serán reportadas en el mes de marzo dentro del Sistema de Gestión -SIGES-</t>
  </si>
  <si>
    <t>La información financiera es con base al reporte analítico R00804768 del SICOIN.</t>
  </si>
  <si>
    <t>MARZO</t>
  </si>
  <si>
    <t>*7</t>
  </si>
  <si>
    <t>*Las hectáreas reflejadas en el mes de marzo dentro del Sistema de Gestión -SIGES- incluyen las del mes de febrero (15 hectareas)</t>
  </si>
  <si>
    <t>Devengado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</si>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</sst>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8"/>
      <color rgb="FF000000"/>
      <name val="Arial"/>
      <family val="2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9" fontId="5" fillId="0" borderId="0" applyFont="0" applyFill="0" applyBorder="0" applyAlignment="0" applyProtection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3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4" fillId="0" borderId="0" xfId="0" applyFont="1"/>
    <xf numFmtId="49" fontId="0" fillId="0" borderId="9" xfId="0" applyNumberFormat="1" applyBorder="1" applyAlignment="1">
      <alignment horizontal="center" wrapText="1"/>
    </xf>
    <xf numFmtId="49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6" fillId="4" borderId="0" xfId="0" applyFont="1" applyFill="1" applyBorder="1" applyAlignment="1">
      <alignment horizontal="justify" vertical="top" wrapText="1"/>
    </xf>
    <xf numFmtId="0" fontId="6" fillId="5" borderId="0" xfId="0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horizontal="justify" vertical="top" wrapText="1"/>
    </xf>
    <xf numFmtId="0" fontId="6" fillId="6" borderId="0" xfId="0" applyFont="1" applyFill="1" applyBorder="1" applyAlignment="1">
      <alignment horizontal="justify" vertical="top" wrapText="1"/>
    </xf>
    <xf numFmtId="0" fontId="7" fillId="0" borderId="0" xfId="0" applyFont="1" applyBorder="1" applyAlignment="1">
      <alignment vertical="center" wrapText="1"/>
    </xf>
    <xf numFmtId="0" fontId="6" fillId="7" borderId="0" xfId="0" applyFont="1" applyFill="1" applyBorder="1" applyAlignment="1">
      <alignment horizontal="justify" vertical="top" wrapText="1"/>
    </xf>
    <xf numFmtId="164" fontId="8" fillId="0" borderId="9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164" fontId="8" fillId="0" borderId="9" xfId="0" applyNumberFormat="1" applyFont="1" applyBorder="1" applyAlignment="1">
      <alignment wrapText="1"/>
    </xf>
    <xf numFmtId="0" fontId="2" fillId="0" borderId="0" xfId="0" applyFont="1" applyAlignment="1">
      <alignment horizontal="left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1" fillId="2" borderId="11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164" fontId="13" fillId="0" borderId="9" xfId="0" applyNumberFormat="1" applyFont="1" applyBorder="1" applyAlignment="1">
      <alignment vertical="center" wrapText="1"/>
    </xf>
    <xf numFmtId="0" fontId="13" fillId="0" borderId="9" xfId="0" applyFont="1" applyFill="1" applyBorder="1" applyAlignment="1">
      <alignment horizontal="center" vertical="center" wrapText="1"/>
    </xf>
    <xf numFmtId="10" fontId="13" fillId="0" borderId="1" xfId="1" applyNumberFormat="1" applyFont="1" applyBorder="1" applyAlignment="1">
      <alignment horizontal="center" vertical="center" wrapText="1"/>
    </xf>
    <xf numFmtId="10" fontId="13" fillId="0" borderId="9" xfId="1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164" fontId="13" fillId="0" borderId="16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2" fillId="0" borderId="0" xfId="0" applyFont="1" applyAlignment="1">
      <alignment horizontal="left" wrapText="1"/>
    </xf>
    <xf numFmtId="0" fontId="11" fillId="2" borderId="12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3" fillId="2" borderId="0" xfId="0" applyNumberFormat="1" applyFont="1" applyFill="1" applyBorder="1" applyAlignment="1"/>
    <xf numFmtId="0" fontId="1" fillId="0" borderId="17" xfId="0" applyFont="1" applyBorder="1" applyAlignment="1"/>
    <xf numFmtId="0" fontId="11" fillId="2" borderId="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164" fontId="13" fillId="0" borderId="16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1" fillId="2" borderId="12" xfId="0" applyFont="1" applyFill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164" fontId="13" fillId="0" borderId="16" xfId="0" applyNumberFormat="1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1" fillId="2" borderId="1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164" fontId="13" fillId="0" borderId="16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0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center" wrapText="1"/>
    </xf>
    <xf numFmtId="49" fontId="9" fillId="2" borderId="0" xfId="0" applyNumberFormat="1" applyFont="1" applyFill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 wrapText="1"/>
    </xf>
    <xf numFmtId="10" fontId="13" fillId="0" borderId="5" xfId="1" applyNumberFormat="1" applyFont="1" applyBorder="1" applyAlignment="1">
      <alignment horizontal="center" vertical="center" wrapText="1"/>
    </xf>
    <xf numFmtId="10" fontId="13" fillId="0" borderId="9" xfId="1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3" fillId="0" borderId="16" xfId="0" applyNumberFormat="1" applyFont="1" applyBorder="1" applyAlignment="1">
      <alignment horizontal="center" vertical="center" wrapText="1"/>
    </xf>
    <xf numFmtId="164" fontId="13" fillId="0" borderId="5" xfId="0" applyNumberFormat="1" applyFont="1" applyBorder="1" applyAlignment="1">
      <alignment horizontal="center" vertical="center" wrapText="1"/>
    </xf>
    <xf numFmtId="164" fontId="13" fillId="0" borderId="16" xfId="0" applyNumberFormat="1" applyFont="1" applyBorder="1" applyAlignment="1">
      <alignment horizontal="center" vertical="center" wrapText="1"/>
    </xf>
    <xf numFmtId="10" fontId="13" fillId="0" borderId="16" xfId="1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49" fontId="3" fillId="2" borderId="0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164" fontId="13" fillId="0" borderId="9" xfId="0" applyNumberFormat="1" applyFont="1" applyBorder="1" applyAlignment="1">
      <alignment horizontal="center" vertical="center" wrapText="1"/>
    </xf>
    <xf numFmtId="9" fontId="13" fillId="0" borderId="5" xfId="1" applyFont="1" applyBorder="1" applyAlignment="1">
      <alignment horizontal="center" vertical="center" wrapText="1"/>
    </xf>
    <xf numFmtId="9" fontId="13" fillId="0" borderId="9" xfId="1" applyFont="1" applyBorder="1" applyAlignment="1">
      <alignment horizontal="center" vertical="center" wrapText="1"/>
    </xf>
  </cellXfs>
  <cellStyles count="8">
    <cellStyle name="Normal" xfId="0" builtinId="0"/>
    <cellStyle name="Normal 3 3" xfId="3"/>
    <cellStyle name="Normal 3 3 2 2" xfId="7"/>
    <cellStyle name="Normal 3 3 2 3 3" xfId="4"/>
    <cellStyle name="Normal 3 3 3" xfId="6"/>
    <cellStyle name="Normal 3 3 6" xfId="5"/>
    <cellStyle name="Normal 4" xfId="2"/>
    <cellStyle name="Porcentaje" xfId="1" builtinId="5"/>
  </cellStyles>
  <dxfs count="57"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rgb="FF0066FF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rgb="FF0066FF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rgb="FF0066FF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rgb="FF0066FF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rgb="FF0066FF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</dxfs>
  <tableStyles count="1" defaultTableStyle="TableStyleMedium2" defaultPivotStyle="PivotStyleLight16">
    <tableStyle name="TableStyleLight2 2" pivot="0" count="7">
      <tableStyleElement type="wholeTable" dxfId="56"/>
      <tableStyleElement type="headerRow" dxfId="55"/>
      <tableStyleElement type="totalRow" dxfId="54"/>
      <tableStyleElement type="firstColumn" dxfId="53"/>
      <tableStyleElement type="lastColumn" dxfId="52"/>
      <tableStyleElement type="firstRowStripe" dxfId="51"/>
      <tableStyleElement type="firstColumnStripe" dxfId="50"/>
    </tableStyle>
  </tableStyles>
  <colors>
    <mruColors>
      <color rgb="FF0075CC"/>
      <color rgb="FF0066FF"/>
      <color rgb="FF7EC3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95443544009553"/>
          <c:y val="1.6206769300001988E-2"/>
          <c:w val="0.87504552035117289"/>
          <c:h val="0.730284398043476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'[4]Por actividad'!$F$4</c:f>
              <c:strCache>
                <c:ptCount val="1"/>
                <c:pt idx="0">
                  <c:v>Vigente</c:v>
                </c:pt>
              </c:strCache>
            </c:strRef>
          </c:tx>
          <c:spPr>
            <a:solidFill>
              <a:srgbClr val="6980AE"/>
            </a:solidFill>
          </c:spPr>
          <c:invertIfNegative val="0"/>
          <c:dLbls>
            <c:dLbl>
              <c:idx val="0"/>
              <c:layout>
                <c:manualLayout>
                  <c:x val="8.1799081684132552E-3"/>
                  <c:y val="-3.07929101627756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AD0-40FE-89A4-C364C321AB9D}"/>
                </c:ext>
              </c:extLst>
            </c:dLbl>
            <c:dLbl>
              <c:idx val="1"/>
              <c:layout>
                <c:manualLayout>
                  <c:x val="2.6845724039096402E-4"/>
                  <c:y val="-3.00752171385095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AD0-40FE-89A4-C364C321AB9D}"/>
                </c:ext>
              </c:extLst>
            </c:dLbl>
            <c:dLbl>
              <c:idx val="2"/>
              <c:layout>
                <c:manualLayout>
                  <c:x val="4.9079754601227014E-3"/>
                  <c:y val="-9.2378730488327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AD0-40FE-89A4-C364C321AB9D}"/>
                </c:ext>
              </c:extLst>
            </c:dLbl>
            <c:dLbl>
              <c:idx val="4"/>
              <c:layout>
                <c:manualLayout>
                  <c:x val="4.9079754601226997E-3"/>
                  <c:y val="-2.4634328130220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D0-40FE-89A4-C364C321AB9D}"/>
                </c:ext>
              </c:extLst>
            </c:dLbl>
            <c:numFmt formatCode="&quot;Q&quot;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'[4]Por actividad'!$B$5:$B$8</c:f>
              <c:strCache>
                <c:ptCount val="4"/>
                <c:pt idx="0">
                  <c:v>001</c:v>
                </c:pt>
                <c:pt idx="1">
                  <c:v>002</c:v>
                </c:pt>
                <c:pt idx="2">
                  <c:v>004</c:v>
                </c:pt>
                <c:pt idx="3">
                  <c:v>005</c:v>
                </c:pt>
              </c:strCache>
            </c:strRef>
          </c:cat>
          <c:val>
            <c:numRef>
              <c:f>'[4]Por actividad'!$F$5:$F$8</c:f>
              <c:numCache>
                <c:formatCode>General</c:formatCode>
                <c:ptCount val="4"/>
                <c:pt idx="0">
                  <c:v>13045789</c:v>
                </c:pt>
                <c:pt idx="1">
                  <c:v>8721272</c:v>
                </c:pt>
                <c:pt idx="2">
                  <c:v>4255000</c:v>
                </c:pt>
                <c:pt idx="3">
                  <c:v>3277939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D0-40FE-89A4-C364C321AB9D}"/>
            </c:ext>
          </c:extLst>
        </c:ser>
        <c:ser>
          <c:idx val="1"/>
          <c:order val="1"/>
          <c:tx>
            <c:strRef>
              <c:f>'[4]Por actividad'!$G$4</c:f>
              <c:strCache>
                <c:ptCount val="1"/>
                <c:pt idx="0">
                  <c:v>Devengado</c:v>
                </c:pt>
              </c:strCache>
            </c:strRef>
          </c:tx>
          <c:spPr>
            <a:solidFill>
              <a:srgbClr val="D3C8A9"/>
            </a:solidFill>
          </c:spPr>
          <c:invertIfNegative val="0"/>
          <c:dLbls>
            <c:dLbl>
              <c:idx val="0"/>
              <c:layout>
                <c:manualLayout>
                  <c:x val="8.5829025972980373E-3"/>
                  <c:y val="-3.07977594399678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AD0-40FE-89A4-C364C321AB9D}"/>
                </c:ext>
              </c:extLst>
            </c:dLbl>
            <c:dLbl>
              <c:idx val="1"/>
              <c:layout>
                <c:manualLayout>
                  <c:x val="1.971692188783090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AD0-40FE-89A4-C364C321AB9D}"/>
                </c:ext>
              </c:extLst>
            </c:dLbl>
            <c:dLbl>
              <c:idx val="2"/>
              <c:layout>
                <c:manualLayout>
                  <c:x val="2.1869474904593982E-3"/>
                  <c:y val="8.82107767426726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AD0-40FE-89A4-C364C321AB9D}"/>
                </c:ext>
              </c:extLst>
            </c:dLbl>
            <c:dLbl>
              <c:idx val="3"/>
              <c:layout>
                <c:manualLayout>
                  <c:x val="-1.1997134755042153E-16"/>
                  <c:y val="9.23787304883259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AD0-40FE-89A4-C364C321AB9D}"/>
                </c:ext>
              </c:extLst>
            </c:dLbl>
            <c:dLbl>
              <c:idx val="4"/>
              <c:layout>
                <c:manualLayout>
                  <c:x val="1.1997134755042277E-16"/>
                  <c:y val="9.2378730488327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D0-40FE-89A4-C364C321AB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'[4]Por actividad'!$B$5:$B$8</c:f>
              <c:strCache>
                <c:ptCount val="4"/>
                <c:pt idx="0">
                  <c:v>001</c:v>
                </c:pt>
                <c:pt idx="1">
                  <c:v>002</c:v>
                </c:pt>
                <c:pt idx="2">
                  <c:v>004</c:v>
                </c:pt>
                <c:pt idx="3">
                  <c:v>005</c:v>
                </c:pt>
              </c:strCache>
            </c:strRef>
          </c:cat>
          <c:val>
            <c:numRef>
              <c:f>'[4]Por actividad'!$G$5:$G$8</c:f>
              <c:numCache>
                <c:formatCode>General</c:formatCode>
                <c:ptCount val="4"/>
                <c:pt idx="0">
                  <c:v>867294.2</c:v>
                </c:pt>
                <c:pt idx="1">
                  <c:v>446400.43</c:v>
                </c:pt>
                <c:pt idx="2">
                  <c:v>0</c:v>
                </c:pt>
                <c:pt idx="3">
                  <c:v>297519.67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AD0-40FE-89A4-C364C321AB9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axId val="101763328"/>
        <c:axId val="101765120"/>
      </c:barChart>
      <c:catAx>
        <c:axId val="101763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s-GT"/>
          </a:p>
        </c:txPr>
        <c:crossAx val="101765120"/>
        <c:crosses val="autoZero"/>
        <c:auto val="1"/>
        <c:lblAlgn val="ctr"/>
        <c:lblOffset val="100"/>
        <c:noMultiLvlLbl val="0"/>
      </c:catAx>
      <c:valAx>
        <c:axId val="101765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 b="1">
                <a:latin typeface="Arial" pitchFamily="34" charset="0"/>
                <a:cs typeface="Arial" pitchFamily="34" charset="0"/>
              </a:defRPr>
            </a:pPr>
            <a:endParaRPr lang="es-GT"/>
          </a:p>
        </c:txPr>
        <c:crossAx val="10176332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89" l="0.70000000000000062" r="0.70000000000000062" t="0.75000000000000389" header="0.30000000000000032" footer="0.30000000000000032"/>
    <c:pageSetup orientation="landscape" horizontalDpi="300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9846044653958823E-2"/>
          <c:y val="3.8550415573053415E-2"/>
          <c:w val="0.92015395534604116"/>
          <c:h val="0.8114323600174884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[5]Graficas!$D$2</c:f>
              <c:strCache>
                <c:ptCount val="1"/>
                <c:pt idx="0">
                  <c:v>Porcentaje de Ejecución</c:v>
                </c:pt>
              </c:strCache>
            </c:strRef>
          </c:tx>
          <c:spPr>
            <a:gradFill>
              <a:gsLst>
                <a:gs pos="0">
                  <a:srgbClr val="FDF9CB"/>
                </a:gs>
                <a:gs pos="33000">
                  <a:sysClr val="window" lastClr="FFFFFF">
                    <a:lumMod val="85000"/>
                  </a:sysClr>
                </a:gs>
                <a:gs pos="100000">
                  <a:srgbClr val="97ADD1"/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1.8998270300644566E-2"/>
                  <c:y val="-1.041666666666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A8-4BC4-9345-E22228F36FD5}"/>
                </c:ext>
              </c:extLst>
            </c:dLbl>
            <c:dLbl>
              <c:idx val="1"/>
              <c:layout>
                <c:manualLayout>
                  <c:x val="2.0725385782521411E-2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A8-4BC4-9345-E22228F36FD5}"/>
                </c:ext>
              </c:extLst>
            </c:dLbl>
            <c:dLbl>
              <c:idx val="2"/>
              <c:layout>
                <c:manualLayout>
                  <c:x val="6.9084619275072024E-3"/>
                  <c:y val="-2.4305555555555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A8-4BC4-9345-E22228F36FD5}"/>
                </c:ext>
              </c:extLst>
            </c:dLbl>
            <c:dLbl>
              <c:idx val="3"/>
              <c:layout>
                <c:manualLayout>
                  <c:x val="8.6355774093838968E-3"/>
                  <c:y val="-2.4305555555555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A8-4BC4-9345-E22228F36FD5}"/>
                </c:ext>
              </c:extLst>
            </c:dLbl>
            <c:dLbl>
              <c:idx val="4"/>
              <c:layout>
                <c:manualLayout>
                  <c:x val="1.5544039336891021E-2"/>
                  <c:y val="-1.3888888888889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9A8-4BC4-9345-E22228F36FD5}"/>
                </c:ext>
              </c:extLst>
            </c:dLbl>
            <c:dLbl>
              <c:idx val="5"/>
              <c:layout>
                <c:manualLayout>
                  <c:x val="6.9084619275072024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9A8-4BC4-9345-E22228F36FD5}"/>
                </c:ext>
              </c:extLst>
            </c:dLbl>
            <c:dLbl>
              <c:idx val="6"/>
              <c:layout>
                <c:manualLayout>
                  <c:x val="1.3816923855014231E-2"/>
                  <c:y val="-2.7777777777778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9A8-4BC4-9345-E22228F36FD5}"/>
                </c:ext>
              </c:extLst>
            </c:dLbl>
            <c:dLbl>
              <c:idx val="7"/>
              <c:layout>
                <c:manualLayout>
                  <c:x val="5.1813464456304447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9A8-4BC4-9345-E22228F36FD5}"/>
                </c:ext>
              </c:extLst>
            </c:dLbl>
            <c:dLbl>
              <c:idx val="8"/>
              <c:layout>
                <c:manualLayout>
                  <c:x val="5.1813464456304447E-3"/>
                  <c:y val="-1.7361111111111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9A8-4BC4-9345-E22228F36FD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[5]Graficas!$C$3:$C$11</c:f>
              <c:strCache>
                <c:ptCount val="9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Sólidos</c:v>
                </c:pt>
                <c:pt idx="5">
                  <c:v>Educación Ambiental</c:v>
                </c:pt>
                <c:pt idx="6">
                  <c:v>Reingeniería Industrial y Agroindustrial</c:v>
                </c:pt>
                <c:pt idx="7">
                  <c:v>Forestal (Conservación de Suelos)</c:v>
                </c:pt>
                <c:pt idx="8">
                  <c:v>Forestal (Reforestación)</c:v>
                </c:pt>
              </c:strCache>
            </c:strRef>
          </c:cat>
          <c:val>
            <c:numRef>
              <c:f>[5]Graficas!$D$3:$D$11</c:f>
              <c:numCache>
                <c:formatCode>General</c:formatCode>
                <c:ptCount val="9"/>
                <c:pt idx="0">
                  <c:v>0</c:v>
                </c:pt>
                <c:pt idx="1">
                  <c:v>8.9768800558266582E-2</c:v>
                </c:pt>
                <c:pt idx="2">
                  <c:v>2.2239086292928909E-3</c:v>
                </c:pt>
                <c:pt idx="3">
                  <c:v>0</c:v>
                </c:pt>
                <c:pt idx="4">
                  <c:v>3.0769230769230771E-2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9A8-4BC4-9345-E22228F36F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71"/>
        <c:shape val="box"/>
        <c:axId val="92030080"/>
        <c:axId val="92041216"/>
        <c:axId val="0"/>
      </c:bar3DChart>
      <c:catAx>
        <c:axId val="92030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2041216"/>
        <c:crosses val="autoZero"/>
        <c:auto val="1"/>
        <c:lblAlgn val="ctr"/>
        <c:lblOffset val="100"/>
        <c:noMultiLvlLbl val="0"/>
      </c:catAx>
      <c:valAx>
        <c:axId val="92041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2030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55" l="0.70000000000000062" r="0.70000000000000062" t="0.7500000000000125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460120426123181E-2"/>
          <c:y val="1.9566169931238296E-2"/>
          <c:w val="0.8984222325150536"/>
          <c:h val="0.8678167501789547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[5]Graficas!$I$2</c:f>
              <c:strCache>
                <c:ptCount val="1"/>
                <c:pt idx="0">
                  <c:v>Programado </c:v>
                </c:pt>
              </c:strCache>
            </c:strRef>
          </c:tx>
          <c:spPr>
            <a:solidFill>
              <a:srgbClr val="97ADD1"/>
            </a:solidFill>
          </c:spPr>
          <c:invertIfNegative val="0"/>
          <c:dLbls>
            <c:dLbl>
              <c:idx val="0"/>
              <c:layout>
                <c:manualLayout>
                  <c:x val="1.0583061845704057E-2"/>
                  <c:y val="-2.0896808721391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0A-429F-8E97-483FD78758E6}"/>
                </c:ext>
              </c:extLst>
            </c:dLbl>
            <c:dLbl>
              <c:idx val="1"/>
              <c:layout>
                <c:manualLayout>
                  <c:x val="1.2361349996150692E-2"/>
                  <c:y val="-3.9026240124186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0A-429F-8E97-483FD78758E6}"/>
                </c:ext>
              </c:extLst>
            </c:dLbl>
            <c:dLbl>
              <c:idx val="2"/>
              <c:layout>
                <c:manualLayout>
                  <c:x val="2.1435921005743538E-2"/>
                  <c:y val="-3.259803106395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0A-429F-8E97-483FD78758E6}"/>
                </c:ext>
              </c:extLst>
            </c:dLbl>
            <c:dLbl>
              <c:idx val="3"/>
              <c:layout>
                <c:manualLayout>
                  <c:x val="1.4117647058823315E-2"/>
                  <c:y val="-3.305806815470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0A-429F-8E97-483FD78758E6}"/>
                </c:ext>
              </c:extLst>
            </c:dLbl>
            <c:dLbl>
              <c:idx val="4"/>
              <c:layout>
                <c:manualLayout>
                  <c:x val="1.8852967289612575E-2"/>
                  <c:y val="-3.5616240519474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0A-429F-8E97-483FD78758E6}"/>
                </c:ext>
              </c:extLst>
            </c:dLbl>
            <c:dLbl>
              <c:idx val="5"/>
              <c:layout>
                <c:manualLayout>
                  <c:x val="2.3546208098961297E-2"/>
                  <c:y val="-3.2861445834159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0A-429F-8E97-483FD78758E6}"/>
                </c:ext>
              </c:extLst>
            </c:dLbl>
            <c:dLbl>
              <c:idx val="6"/>
              <c:layout>
                <c:manualLayout>
                  <c:x val="1.254901960784314E-2"/>
                  <c:y val="-2.2039001323181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0A-429F-8E97-483FD78758E6}"/>
                </c:ext>
              </c:extLst>
            </c:dLbl>
            <c:dLbl>
              <c:idx val="7"/>
              <c:layout>
                <c:manualLayout>
                  <c:x val="3.1372549019607842E-3"/>
                  <c:y val="-2.4793388429752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70A-429F-8E97-483FD78758E6}"/>
                </c:ext>
              </c:extLst>
            </c:dLbl>
            <c:dLbl>
              <c:idx val="9"/>
              <c:layout>
                <c:manualLayout>
                  <c:x val="1.1530265124245288E-16"/>
                  <c:y val="-1.6528925619835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70A-429F-8E97-483FD78758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[5]Graficas!$H$3:$H$10</c:f>
              <c:strCache>
                <c:ptCount val="8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Sólios</c:v>
                </c:pt>
                <c:pt idx="5">
                  <c:v>Educación Ambiental</c:v>
                </c:pt>
                <c:pt idx="6">
                  <c:v>Forestal (Conservación de Suelos)</c:v>
                </c:pt>
                <c:pt idx="7">
                  <c:v>Forestal (Reforestación)</c:v>
                </c:pt>
              </c:strCache>
            </c:strRef>
          </c:cat>
          <c:val>
            <c:numRef>
              <c:f>[5]Graficas!$I$3:$I$10</c:f>
              <c:numCache>
                <c:formatCode>General</c:formatCode>
                <c:ptCount val="8"/>
                <c:pt idx="0">
                  <c:v>12</c:v>
                </c:pt>
                <c:pt idx="1">
                  <c:v>7790256.7000000002</c:v>
                </c:pt>
                <c:pt idx="2">
                  <c:v>341291</c:v>
                </c:pt>
                <c:pt idx="3">
                  <c:v>12</c:v>
                </c:pt>
                <c:pt idx="4">
                  <c:v>65</c:v>
                </c:pt>
                <c:pt idx="5">
                  <c:v>50000</c:v>
                </c:pt>
                <c:pt idx="6">
                  <c:v>15</c:v>
                </c:pt>
                <c:pt idx="7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70A-429F-8E97-483FD78758E6}"/>
            </c:ext>
          </c:extLst>
        </c:ser>
        <c:ser>
          <c:idx val="1"/>
          <c:order val="1"/>
          <c:tx>
            <c:strRef>
              <c:f>[5]Graficas!$J$2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2421625090297393E-2"/>
                  <c:y val="-1.2542459521561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70A-429F-8E97-483FD78758E6}"/>
                </c:ext>
              </c:extLst>
            </c:dLbl>
            <c:dLbl>
              <c:idx val="1"/>
              <c:layout>
                <c:manualLayout>
                  <c:x val="1.4150943396226414E-2"/>
                  <c:y val="-1.1019283746556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70A-429F-8E97-483FD78758E6}"/>
                </c:ext>
              </c:extLst>
            </c:dLbl>
            <c:dLbl>
              <c:idx val="2"/>
              <c:layout>
                <c:manualLayout>
                  <c:x val="1.3854922203450934E-2"/>
                  <c:y val="-5.49504155967012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70A-429F-8E97-483FD78758E6}"/>
                </c:ext>
              </c:extLst>
            </c:dLbl>
            <c:dLbl>
              <c:idx val="3"/>
              <c:layout>
                <c:manualLayout>
                  <c:x val="1.411764705882337E-2"/>
                  <c:y val="-2.75482093663912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70A-429F-8E97-483FD78758E6}"/>
                </c:ext>
              </c:extLst>
            </c:dLbl>
            <c:dLbl>
              <c:idx val="4"/>
              <c:layout>
                <c:manualLayout>
                  <c:x val="1.882352941176528E-2"/>
                  <c:y val="-8.26446280991737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70A-429F-8E97-483FD78758E6}"/>
                </c:ext>
              </c:extLst>
            </c:dLbl>
            <c:dLbl>
              <c:idx val="5"/>
              <c:layout>
                <c:manualLayout>
                  <c:x val="2.039215686274507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70A-429F-8E97-483FD78758E6}"/>
                </c:ext>
              </c:extLst>
            </c:dLbl>
            <c:dLbl>
              <c:idx val="6"/>
              <c:layout>
                <c:manualLayout>
                  <c:x val="1.0980392156862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70A-429F-8E97-483FD78758E6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[5]Graficas!$H$3:$H$10</c:f>
              <c:strCache>
                <c:ptCount val="8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Sólios</c:v>
                </c:pt>
                <c:pt idx="5">
                  <c:v>Educación Ambiental</c:v>
                </c:pt>
                <c:pt idx="6">
                  <c:v>Forestal (Conservación de Suelos)</c:v>
                </c:pt>
                <c:pt idx="7">
                  <c:v>Forestal (Reforestación)</c:v>
                </c:pt>
              </c:strCache>
            </c:strRef>
          </c:cat>
          <c:val>
            <c:numRef>
              <c:f>[5]Graficas!$J$3:$J$10</c:f>
              <c:numCache>
                <c:formatCode>General</c:formatCode>
                <c:ptCount val="8"/>
                <c:pt idx="0">
                  <c:v>0</c:v>
                </c:pt>
                <c:pt idx="1">
                  <c:v>699322</c:v>
                </c:pt>
                <c:pt idx="2">
                  <c:v>759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70A-429F-8E97-483FD78758E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91960832"/>
        <c:axId val="91961984"/>
        <c:axId val="0"/>
      </c:bar3DChart>
      <c:catAx>
        <c:axId val="91960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1961984"/>
        <c:crosses val="autoZero"/>
        <c:auto val="1"/>
        <c:lblAlgn val="ctr"/>
        <c:lblOffset val="100"/>
        <c:noMultiLvlLbl val="0"/>
      </c:catAx>
      <c:valAx>
        <c:axId val="91961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1960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55" l="0.70000000000000062" r="0.70000000000000062" t="0.75000000000001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9846044653958823E-2"/>
          <c:y val="3.8550415573053415E-2"/>
          <c:w val="0.92015395534604116"/>
          <c:h val="0.8114323600174884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[6]Graficas!$D$2</c:f>
              <c:strCache>
                <c:ptCount val="1"/>
                <c:pt idx="0">
                  <c:v>Porcentaje de Ejecución</c:v>
                </c:pt>
              </c:strCache>
            </c:strRef>
          </c:tx>
          <c:spPr>
            <a:gradFill>
              <a:gsLst>
                <a:gs pos="0">
                  <a:srgbClr val="FDF9CB"/>
                </a:gs>
                <a:gs pos="33000">
                  <a:sysClr val="window" lastClr="FFFFFF">
                    <a:lumMod val="85000"/>
                  </a:sysClr>
                </a:gs>
                <a:gs pos="100000">
                  <a:srgbClr val="97ADD1"/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1.8998270300644566E-2"/>
                  <c:y val="-1.041666666666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A4E-463A-B48A-1FC757DDD956}"/>
                </c:ext>
              </c:extLst>
            </c:dLbl>
            <c:dLbl>
              <c:idx val="1"/>
              <c:layout>
                <c:manualLayout>
                  <c:x val="2.0725385782521411E-2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A4E-463A-B48A-1FC757DDD956}"/>
                </c:ext>
              </c:extLst>
            </c:dLbl>
            <c:dLbl>
              <c:idx val="2"/>
              <c:layout>
                <c:manualLayout>
                  <c:x val="6.9084619275072024E-3"/>
                  <c:y val="-2.4305555555555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A4E-463A-B48A-1FC757DDD956}"/>
                </c:ext>
              </c:extLst>
            </c:dLbl>
            <c:dLbl>
              <c:idx val="3"/>
              <c:layout>
                <c:manualLayout>
                  <c:x val="8.6355774093838968E-3"/>
                  <c:y val="-2.4305555555555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A4E-463A-B48A-1FC757DDD956}"/>
                </c:ext>
              </c:extLst>
            </c:dLbl>
            <c:dLbl>
              <c:idx val="4"/>
              <c:layout>
                <c:manualLayout>
                  <c:x val="1.5544039336891021E-2"/>
                  <c:y val="-1.3888888888889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A4E-463A-B48A-1FC757DDD956}"/>
                </c:ext>
              </c:extLst>
            </c:dLbl>
            <c:dLbl>
              <c:idx val="5"/>
              <c:layout>
                <c:manualLayout>
                  <c:x val="6.9084619275072024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A4E-463A-B48A-1FC757DDD956}"/>
                </c:ext>
              </c:extLst>
            </c:dLbl>
            <c:dLbl>
              <c:idx val="6"/>
              <c:layout>
                <c:manualLayout>
                  <c:x val="1.3816923855014231E-2"/>
                  <c:y val="-2.7777777777778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A4E-463A-B48A-1FC757DDD956}"/>
                </c:ext>
              </c:extLst>
            </c:dLbl>
            <c:dLbl>
              <c:idx val="7"/>
              <c:layout>
                <c:manualLayout>
                  <c:x val="5.1813464456304447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A4E-463A-B48A-1FC757DDD956}"/>
                </c:ext>
              </c:extLst>
            </c:dLbl>
            <c:dLbl>
              <c:idx val="8"/>
              <c:layout>
                <c:manualLayout>
                  <c:x val="5.1813464456304447E-3"/>
                  <c:y val="-1.7361111111111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A4E-463A-B48A-1FC757DDD95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[6]Graficas!$C$3:$C$11</c:f>
              <c:strCache>
                <c:ptCount val="9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Sólidos</c:v>
                </c:pt>
                <c:pt idx="5">
                  <c:v>Educación Ambiental</c:v>
                </c:pt>
                <c:pt idx="6">
                  <c:v>Reingeniería Industrial y Agroindustrial</c:v>
                </c:pt>
                <c:pt idx="7">
                  <c:v>Forestal (Conservación de Suelos)</c:v>
                </c:pt>
                <c:pt idx="8">
                  <c:v>Forestal (Reforestación)</c:v>
                </c:pt>
              </c:strCache>
            </c:strRef>
          </c:cat>
          <c:val>
            <c:numRef>
              <c:f>[6]Graficas!$D$3:$D$11</c:f>
              <c:numCache>
                <c:formatCode>0.00%</c:formatCode>
                <c:ptCount val="9"/>
                <c:pt idx="0">
                  <c:v>0.25</c:v>
                </c:pt>
                <c:pt idx="1">
                  <c:v>0.38557102616396688</c:v>
                </c:pt>
                <c:pt idx="2">
                  <c:v>2.0291774468122512E-2</c:v>
                </c:pt>
                <c:pt idx="3">
                  <c:v>0.16666666666666666</c:v>
                </c:pt>
                <c:pt idx="4">
                  <c:v>0.12307692307692308</c:v>
                </c:pt>
                <c:pt idx="5">
                  <c:v>2.0400000000000001E-2</c:v>
                </c:pt>
                <c:pt idx="6">
                  <c:v>8.0160320641282558E-3</c:v>
                </c:pt>
                <c:pt idx="7">
                  <c:v>0</c:v>
                </c:pt>
                <c:pt idx="8">
                  <c:v>0.22105263157894736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4E-463A-B48A-1FC757DDD95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71"/>
        <c:shape val="box"/>
        <c:axId val="92030080"/>
        <c:axId val="92041216"/>
        <c:axId val="0"/>
      </c:bar3DChart>
      <c:catAx>
        <c:axId val="92030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2041216"/>
        <c:crosses val="autoZero"/>
        <c:auto val="1"/>
        <c:lblAlgn val="ctr"/>
        <c:lblOffset val="100"/>
        <c:noMultiLvlLbl val="0"/>
      </c:catAx>
      <c:valAx>
        <c:axId val="92041216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2030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32" l="0.70000000000000062" r="0.70000000000000062" t="0.7500000000000123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460120426123181E-2"/>
          <c:y val="1.9566169931238296E-2"/>
          <c:w val="0.8984222325150536"/>
          <c:h val="0.8678167501789547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[6]Graficas!$I$2</c:f>
              <c:strCache>
                <c:ptCount val="1"/>
                <c:pt idx="0">
                  <c:v>Programado </c:v>
                </c:pt>
              </c:strCache>
            </c:strRef>
          </c:tx>
          <c:spPr>
            <a:solidFill>
              <a:srgbClr val="97ADD1"/>
            </a:solidFill>
          </c:spPr>
          <c:invertIfNegative val="0"/>
          <c:dLbls>
            <c:dLbl>
              <c:idx val="0"/>
              <c:layout>
                <c:manualLayout>
                  <c:x val="1.0583061845704057E-2"/>
                  <c:y val="-2.0896808721391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6B4-476B-B24E-5CE7717F50CB}"/>
                </c:ext>
              </c:extLst>
            </c:dLbl>
            <c:dLbl>
              <c:idx val="1"/>
              <c:layout>
                <c:manualLayout>
                  <c:x val="1.2361349996150692E-2"/>
                  <c:y val="-3.9026240124186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6B4-476B-B24E-5CE7717F50CB}"/>
                </c:ext>
              </c:extLst>
            </c:dLbl>
            <c:dLbl>
              <c:idx val="2"/>
              <c:layout>
                <c:manualLayout>
                  <c:x val="2.1435921005743538E-2"/>
                  <c:y val="-3.259803106395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6B4-476B-B24E-5CE7717F50CB}"/>
                </c:ext>
              </c:extLst>
            </c:dLbl>
            <c:dLbl>
              <c:idx val="3"/>
              <c:layout>
                <c:manualLayout>
                  <c:x val="1.4117647058823315E-2"/>
                  <c:y val="-3.305806815470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6B4-476B-B24E-5CE7717F50CB}"/>
                </c:ext>
              </c:extLst>
            </c:dLbl>
            <c:dLbl>
              <c:idx val="4"/>
              <c:layout>
                <c:manualLayout>
                  <c:x val="1.8852967289612575E-2"/>
                  <c:y val="-3.5616240519474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6B4-476B-B24E-5CE7717F50CB}"/>
                </c:ext>
              </c:extLst>
            </c:dLbl>
            <c:dLbl>
              <c:idx val="5"/>
              <c:layout>
                <c:manualLayout>
                  <c:x val="2.3546208098961297E-2"/>
                  <c:y val="-3.2861445834159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6B4-476B-B24E-5CE7717F50CB}"/>
                </c:ext>
              </c:extLst>
            </c:dLbl>
            <c:dLbl>
              <c:idx val="6"/>
              <c:layout>
                <c:manualLayout>
                  <c:x val="1.254901960784314E-2"/>
                  <c:y val="-2.2039001323181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6B4-476B-B24E-5CE7717F50CB}"/>
                </c:ext>
              </c:extLst>
            </c:dLbl>
            <c:dLbl>
              <c:idx val="7"/>
              <c:layout>
                <c:manualLayout>
                  <c:x val="3.1372549019607842E-3"/>
                  <c:y val="-2.4793388429752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6B4-476B-B24E-5CE7717F50CB}"/>
                </c:ext>
              </c:extLst>
            </c:dLbl>
            <c:dLbl>
              <c:idx val="9"/>
              <c:layout>
                <c:manualLayout>
                  <c:x val="1.1530265124245288E-16"/>
                  <c:y val="-1.6528925619835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6B4-476B-B24E-5CE7717F50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[6]Graficas!$H$3:$H$10</c:f>
              <c:strCache>
                <c:ptCount val="8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Sólios</c:v>
                </c:pt>
                <c:pt idx="5">
                  <c:v>Educación Ambiental</c:v>
                </c:pt>
                <c:pt idx="6">
                  <c:v>Forestal (Conservación de Suelos)</c:v>
                </c:pt>
                <c:pt idx="7">
                  <c:v>Forestal (Reforestación)</c:v>
                </c:pt>
              </c:strCache>
            </c:strRef>
          </c:cat>
          <c:val>
            <c:numRef>
              <c:f>[6]Graficas!$I$3:$I$10</c:f>
              <c:numCache>
                <c:formatCode>#,##0</c:formatCode>
                <c:ptCount val="8"/>
                <c:pt idx="0">
                  <c:v>12</c:v>
                </c:pt>
                <c:pt idx="1">
                  <c:v>7790256</c:v>
                </c:pt>
                <c:pt idx="2">
                  <c:v>341291</c:v>
                </c:pt>
                <c:pt idx="3">
                  <c:v>12</c:v>
                </c:pt>
                <c:pt idx="4">
                  <c:v>65</c:v>
                </c:pt>
                <c:pt idx="5">
                  <c:v>50000</c:v>
                </c:pt>
                <c:pt idx="6">
                  <c:v>15</c:v>
                </c:pt>
                <c:pt idx="7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6B4-476B-B24E-5CE7717F50CB}"/>
            </c:ext>
          </c:extLst>
        </c:ser>
        <c:ser>
          <c:idx val="1"/>
          <c:order val="1"/>
          <c:tx>
            <c:strRef>
              <c:f>[6]Graficas!$J$2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2421625090297393E-2"/>
                  <c:y val="-1.2542459521561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76B4-476B-B24E-5CE7717F50CB}"/>
                </c:ext>
              </c:extLst>
            </c:dLbl>
            <c:dLbl>
              <c:idx val="1"/>
              <c:layout>
                <c:manualLayout>
                  <c:x val="1.4150943396226414E-2"/>
                  <c:y val="-1.1019283746556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6B4-476B-B24E-5CE7717F50CB}"/>
                </c:ext>
              </c:extLst>
            </c:dLbl>
            <c:dLbl>
              <c:idx val="2"/>
              <c:layout>
                <c:manualLayout>
                  <c:x val="1.3854922203450934E-2"/>
                  <c:y val="-5.49504155967012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76B4-476B-B24E-5CE7717F50CB}"/>
                </c:ext>
              </c:extLst>
            </c:dLbl>
            <c:dLbl>
              <c:idx val="3"/>
              <c:layout>
                <c:manualLayout>
                  <c:x val="1.411764705882337E-2"/>
                  <c:y val="-2.75482093663912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76B4-476B-B24E-5CE7717F50CB}"/>
                </c:ext>
              </c:extLst>
            </c:dLbl>
            <c:dLbl>
              <c:idx val="4"/>
              <c:layout>
                <c:manualLayout>
                  <c:x val="1.882352941176528E-2"/>
                  <c:y val="-8.26446280991737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76B4-476B-B24E-5CE7717F50CB}"/>
                </c:ext>
              </c:extLst>
            </c:dLbl>
            <c:dLbl>
              <c:idx val="5"/>
              <c:layout>
                <c:manualLayout>
                  <c:x val="2.039215686274507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76B4-476B-B24E-5CE7717F50CB}"/>
                </c:ext>
              </c:extLst>
            </c:dLbl>
            <c:dLbl>
              <c:idx val="6"/>
              <c:layout>
                <c:manualLayout>
                  <c:x val="1.0980392156862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76B4-476B-B24E-5CE7717F50CB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[6]Graficas!$H$3:$H$10</c:f>
              <c:strCache>
                <c:ptCount val="8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Sólios</c:v>
                </c:pt>
                <c:pt idx="5">
                  <c:v>Educación Ambiental</c:v>
                </c:pt>
                <c:pt idx="6">
                  <c:v>Forestal (Conservación de Suelos)</c:v>
                </c:pt>
                <c:pt idx="7">
                  <c:v>Forestal (Reforestación)</c:v>
                </c:pt>
              </c:strCache>
            </c:strRef>
          </c:cat>
          <c:val>
            <c:numRef>
              <c:f>[6]Graficas!$J$3:$J$10</c:f>
              <c:numCache>
                <c:formatCode>#,##0</c:formatCode>
                <c:ptCount val="8"/>
                <c:pt idx="0">
                  <c:v>3</c:v>
                </c:pt>
                <c:pt idx="1">
                  <c:v>3003697</c:v>
                </c:pt>
                <c:pt idx="2">
                  <c:v>6925.4</c:v>
                </c:pt>
                <c:pt idx="3">
                  <c:v>2</c:v>
                </c:pt>
                <c:pt idx="4">
                  <c:v>8</c:v>
                </c:pt>
                <c:pt idx="5">
                  <c:v>1020</c:v>
                </c:pt>
                <c:pt idx="6">
                  <c:v>0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6B4-476B-B24E-5CE7717F50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91960832"/>
        <c:axId val="91961984"/>
        <c:axId val="0"/>
      </c:bar3DChart>
      <c:catAx>
        <c:axId val="91960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1961984"/>
        <c:crosses val="autoZero"/>
        <c:auto val="1"/>
        <c:lblAlgn val="ctr"/>
        <c:lblOffset val="100"/>
        <c:noMultiLvlLbl val="0"/>
      </c:catAx>
      <c:valAx>
        <c:axId val="9196198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1960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55" l="0.70000000000000062" r="0.70000000000000062" t="0.75000000000001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9846044653958823E-2"/>
          <c:y val="3.8550415573053415E-2"/>
          <c:w val="0.92015395534604116"/>
          <c:h val="0.8114323600174884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[1]Graficas!$D$2</c:f>
              <c:strCache>
                <c:ptCount val="1"/>
                <c:pt idx="0">
                  <c:v>Porcentaje de Ejecución</c:v>
                </c:pt>
              </c:strCache>
            </c:strRef>
          </c:tx>
          <c:spPr>
            <a:gradFill>
              <a:gsLst>
                <a:gs pos="0">
                  <a:srgbClr val="FDF9CB"/>
                </a:gs>
                <a:gs pos="33000">
                  <a:sysClr val="window" lastClr="FFFFFF">
                    <a:lumMod val="85000"/>
                  </a:sysClr>
                </a:gs>
                <a:gs pos="100000">
                  <a:srgbClr val="97ADD1"/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1.8998270300644566E-2"/>
                  <c:y val="-1.041666666666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327-4A8E-B28C-A7886BA6C14E}"/>
                </c:ext>
              </c:extLst>
            </c:dLbl>
            <c:dLbl>
              <c:idx val="1"/>
              <c:layout>
                <c:manualLayout>
                  <c:x val="2.0725385782521411E-2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327-4A8E-B28C-A7886BA6C14E}"/>
                </c:ext>
              </c:extLst>
            </c:dLbl>
            <c:dLbl>
              <c:idx val="2"/>
              <c:layout>
                <c:manualLayout>
                  <c:x val="6.9084619275072024E-3"/>
                  <c:y val="-2.4305555555555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327-4A8E-B28C-A7886BA6C14E}"/>
                </c:ext>
              </c:extLst>
            </c:dLbl>
            <c:dLbl>
              <c:idx val="3"/>
              <c:layout>
                <c:manualLayout>
                  <c:x val="8.6355774093838968E-3"/>
                  <c:y val="-2.4305555555555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327-4A8E-B28C-A7886BA6C14E}"/>
                </c:ext>
              </c:extLst>
            </c:dLbl>
            <c:dLbl>
              <c:idx val="4"/>
              <c:layout>
                <c:manualLayout>
                  <c:x val="1.5544039336891021E-2"/>
                  <c:y val="-1.3888888888889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327-4A8E-B28C-A7886BA6C14E}"/>
                </c:ext>
              </c:extLst>
            </c:dLbl>
            <c:dLbl>
              <c:idx val="5"/>
              <c:layout>
                <c:manualLayout>
                  <c:x val="6.9084619275072024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327-4A8E-B28C-A7886BA6C14E}"/>
                </c:ext>
              </c:extLst>
            </c:dLbl>
            <c:dLbl>
              <c:idx val="6"/>
              <c:layout>
                <c:manualLayout>
                  <c:x val="1.3816923855014231E-2"/>
                  <c:y val="-2.7777777777778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327-4A8E-B28C-A7886BA6C14E}"/>
                </c:ext>
              </c:extLst>
            </c:dLbl>
            <c:dLbl>
              <c:idx val="7"/>
              <c:layout>
                <c:manualLayout>
                  <c:x val="5.1813464456304447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327-4A8E-B28C-A7886BA6C14E}"/>
                </c:ext>
              </c:extLst>
            </c:dLbl>
            <c:dLbl>
              <c:idx val="8"/>
              <c:layout>
                <c:manualLayout>
                  <c:x val="5.1813464456304447E-3"/>
                  <c:y val="-1.7361111111111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C327-4A8E-B28C-A7886BA6C14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[1]Graficas!$C$3:$C$11</c:f>
              <c:strCache>
                <c:ptCount val="9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Sólidos</c:v>
                </c:pt>
                <c:pt idx="5">
                  <c:v>Educación Ambiental</c:v>
                </c:pt>
                <c:pt idx="6">
                  <c:v>Reingeniería Industrial y Agroindustrial</c:v>
                </c:pt>
                <c:pt idx="7">
                  <c:v>Forestal (Conservación de Suelos)</c:v>
                </c:pt>
                <c:pt idx="8">
                  <c:v>Forestal (Reforestación)</c:v>
                </c:pt>
              </c:strCache>
            </c:strRef>
          </c:cat>
          <c:val>
            <c:numRef>
              <c:f>[1]Graficas!$D$3:$D$11</c:f>
              <c:numCache>
                <c:formatCode>General</c:formatCode>
                <c:ptCount val="9"/>
                <c:pt idx="0">
                  <c:v>0</c:v>
                </c:pt>
                <c:pt idx="1">
                  <c:v>0.18106811894243269</c:v>
                </c:pt>
                <c:pt idx="2">
                  <c:v>8.5481304810264558E-3</c:v>
                </c:pt>
                <c:pt idx="3">
                  <c:v>8.3333333333333329E-2</c:v>
                </c:pt>
                <c:pt idx="4">
                  <c:v>4.6153846153846156E-2</c:v>
                </c:pt>
                <c:pt idx="5">
                  <c:v>7.1999999999999998E-3</c:v>
                </c:pt>
                <c:pt idx="6">
                  <c:v>0</c:v>
                </c:pt>
                <c:pt idx="7">
                  <c:v>0</c:v>
                </c:pt>
                <c:pt idx="8">
                  <c:v>0.24210526315789474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327-4A8E-B28C-A7886BA6C14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71"/>
        <c:shape val="box"/>
        <c:axId val="92030080"/>
        <c:axId val="92041216"/>
        <c:axId val="0"/>
      </c:bar3DChart>
      <c:catAx>
        <c:axId val="92030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2041216"/>
        <c:crosses val="autoZero"/>
        <c:auto val="1"/>
        <c:lblAlgn val="ctr"/>
        <c:lblOffset val="100"/>
        <c:noMultiLvlLbl val="0"/>
      </c:catAx>
      <c:valAx>
        <c:axId val="92041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2030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32" l="0.70000000000000062" r="0.70000000000000062" t="0.750000000000012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460120426123181E-2"/>
          <c:y val="1.9566169931238296E-2"/>
          <c:w val="0.8984222325150536"/>
          <c:h val="0.8678167501789547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[1]Graficas!$I$2</c:f>
              <c:strCache>
                <c:ptCount val="1"/>
                <c:pt idx="0">
                  <c:v>Programado </c:v>
                </c:pt>
              </c:strCache>
            </c:strRef>
          </c:tx>
          <c:spPr>
            <a:solidFill>
              <a:srgbClr val="97ADD1"/>
            </a:solidFill>
          </c:spPr>
          <c:invertIfNegative val="0"/>
          <c:dLbls>
            <c:dLbl>
              <c:idx val="0"/>
              <c:layout>
                <c:manualLayout>
                  <c:x val="1.0583061845704057E-2"/>
                  <c:y val="-2.0896808721391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AF0-4BBB-97F5-7574E3DFCD7F}"/>
                </c:ext>
              </c:extLst>
            </c:dLbl>
            <c:dLbl>
              <c:idx val="1"/>
              <c:layout>
                <c:manualLayout>
                  <c:x val="1.2361349996150692E-2"/>
                  <c:y val="-3.9026240124186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AF0-4BBB-97F5-7574E3DFCD7F}"/>
                </c:ext>
              </c:extLst>
            </c:dLbl>
            <c:dLbl>
              <c:idx val="2"/>
              <c:layout>
                <c:manualLayout>
                  <c:x val="2.1435921005743538E-2"/>
                  <c:y val="-3.259803106395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AF0-4BBB-97F5-7574E3DFCD7F}"/>
                </c:ext>
              </c:extLst>
            </c:dLbl>
            <c:dLbl>
              <c:idx val="3"/>
              <c:layout>
                <c:manualLayout>
                  <c:x val="1.4117647058823315E-2"/>
                  <c:y val="-3.305806815470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AF0-4BBB-97F5-7574E3DFCD7F}"/>
                </c:ext>
              </c:extLst>
            </c:dLbl>
            <c:dLbl>
              <c:idx val="4"/>
              <c:layout>
                <c:manualLayout>
                  <c:x val="1.8852967289612575E-2"/>
                  <c:y val="-3.5616240519474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AF0-4BBB-97F5-7574E3DFCD7F}"/>
                </c:ext>
              </c:extLst>
            </c:dLbl>
            <c:dLbl>
              <c:idx val="5"/>
              <c:layout>
                <c:manualLayout>
                  <c:x val="2.3546208098961297E-2"/>
                  <c:y val="-3.2861445834159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AF0-4BBB-97F5-7574E3DFCD7F}"/>
                </c:ext>
              </c:extLst>
            </c:dLbl>
            <c:dLbl>
              <c:idx val="6"/>
              <c:layout>
                <c:manualLayout>
                  <c:x val="1.254901960784314E-2"/>
                  <c:y val="-2.2039001323181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AF0-4BBB-97F5-7574E3DFCD7F}"/>
                </c:ext>
              </c:extLst>
            </c:dLbl>
            <c:dLbl>
              <c:idx val="7"/>
              <c:layout>
                <c:manualLayout>
                  <c:x val="3.1372549019607842E-3"/>
                  <c:y val="-2.4793388429752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AF0-4BBB-97F5-7574E3DFCD7F}"/>
                </c:ext>
              </c:extLst>
            </c:dLbl>
            <c:dLbl>
              <c:idx val="9"/>
              <c:layout>
                <c:manualLayout>
                  <c:x val="1.1530265124245288E-16"/>
                  <c:y val="-1.6528925619835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AF0-4BBB-97F5-7574E3DFC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[1]Graficas!$H$3:$H$10</c:f>
              <c:strCache>
                <c:ptCount val="8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Sólios</c:v>
                </c:pt>
                <c:pt idx="5">
                  <c:v>Educación Ambiental</c:v>
                </c:pt>
                <c:pt idx="6">
                  <c:v>Forestal (Conservación de Suelos)</c:v>
                </c:pt>
                <c:pt idx="7">
                  <c:v>Forestal (Reforestación)</c:v>
                </c:pt>
              </c:strCache>
            </c:strRef>
          </c:cat>
          <c:val>
            <c:numRef>
              <c:f>[1]Graficas!$I$3:$I$10</c:f>
              <c:numCache>
                <c:formatCode>General</c:formatCode>
                <c:ptCount val="8"/>
                <c:pt idx="0">
                  <c:v>12</c:v>
                </c:pt>
                <c:pt idx="1">
                  <c:v>7790256</c:v>
                </c:pt>
                <c:pt idx="2">
                  <c:v>341291</c:v>
                </c:pt>
                <c:pt idx="3">
                  <c:v>12</c:v>
                </c:pt>
                <c:pt idx="4">
                  <c:v>65</c:v>
                </c:pt>
                <c:pt idx="5">
                  <c:v>50000</c:v>
                </c:pt>
                <c:pt idx="6">
                  <c:v>15</c:v>
                </c:pt>
                <c:pt idx="7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AF0-4BBB-97F5-7574E3DFCD7F}"/>
            </c:ext>
          </c:extLst>
        </c:ser>
        <c:ser>
          <c:idx val="1"/>
          <c:order val="1"/>
          <c:tx>
            <c:strRef>
              <c:f>[1]Graficas!$J$2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2421625090297393E-2"/>
                  <c:y val="-1.2542459521561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0AF0-4BBB-97F5-7574E3DFCD7F}"/>
                </c:ext>
              </c:extLst>
            </c:dLbl>
            <c:dLbl>
              <c:idx val="1"/>
              <c:layout>
                <c:manualLayout>
                  <c:x val="1.4150943396226414E-2"/>
                  <c:y val="-1.1019283746556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0AF0-4BBB-97F5-7574E3DFCD7F}"/>
                </c:ext>
              </c:extLst>
            </c:dLbl>
            <c:dLbl>
              <c:idx val="2"/>
              <c:layout>
                <c:manualLayout>
                  <c:x val="1.3854922203450934E-2"/>
                  <c:y val="-5.49504155967012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0AF0-4BBB-97F5-7574E3DFCD7F}"/>
                </c:ext>
              </c:extLst>
            </c:dLbl>
            <c:dLbl>
              <c:idx val="3"/>
              <c:layout>
                <c:manualLayout>
                  <c:x val="1.411764705882337E-2"/>
                  <c:y val="-2.75482093663912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0AF0-4BBB-97F5-7574E3DFCD7F}"/>
                </c:ext>
              </c:extLst>
            </c:dLbl>
            <c:dLbl>
              <c:idx val="4"/>
              <c:layout>
                <c:manualLayout>
                  <c:x val="1.882352941176528E-2"/>
                  <c:y val="-8.26446280991737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0AF0-4BBB-97F5-7574E3DFCD7F}"/>
                </c:ext>
              </c:extLst>
            </c:dLbl>
            <c:dLbl>
              <c:idx val="5"/>
              <c:layout>
                <c:manualLayout>
                  <c:x val="2.039215686274507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0AF0-4BBB-97F5-7574E3DFCD7F}"/>
                </c:ext>
              </c:extLst>
            </c:dLbl>
            <c:dLbl>
              <c:idx val="6"/>
              <c:layout>
                <c:manualLayout>
                  <c:x val="1.0980392156862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0AF0-4BBB-97F5-7574E3DFCD7F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[1]Graficas!$H$3:$H$10</c:f>
              <c:strCache>
                <c:ptCount val="8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Sólios</c:v>
                </c:pt>
                <c:pt idx="5">
                  <c:v>Educación Ambiental</c:v>
                </c:pt>
                <c:pt idx="6">
                  <c:v>Forestal (Conservación de Suelos)</c:v>
                </c:pt>
                <c:pt idx="7">
                  <c:v>Forestal (Reforestación)</c:v>
                </c:pt>
              </c:strCache>
            </c:strRef>
          </c:cat>
          <c:val>
            <c:numRef>
              <c:f>[1]Graficas!$J$3:$J$10</c:f>
              <c:numCache>
                <c:formatCode>General</c:formatCode>
                <c:ptCount val="8"/>
                <c:pt idx="0">
                  <c:v>0</c:v>
                </c:pt>
                <c:pt idx="1">
                  <c:v>1410567</c:v>
                </c:pt>
                <c:pt idx="2">
                  <c:v>2917.4</c:v>
                </c:pt>
                <c:pt idx="3">
                  <c:v>1</c:v>
                </c:pt>
                <c:pt idx="4">
                  <c:v>3</c:v>
                </c:pt>
                <c:pt idx="5">
                  <c:v>360</c:v>
                </c:pt>
                <c:pt idx="6">
                  <c:v>0</c:v>
                </c:pt>
                <c:pt idx="7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AF0-4BBB-97F5-7574E3DFCD7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91960832"/>
        <c:axId val="91961984"/>
        <c:axId val="0"/>
      </c:bar3DChart>
      <c:catAx>
        <c:axId val="91960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1961984"/>
        <c:crosses val="autoZero"/>
        <c:auto val="1"/>
        <c:lblAlgn val="ctr"/>
        <c:lblOffset val="100"/>
        <c:noMultiLvlLbl val="0"/>
      </c:catAx>
      <c:valAx>
        <c:axId val="91961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1960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55" l="0.70000000000000062" r="0.70000000000000062" t="0.7500000000000125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95443544009553"/>
          <c:y val="1.6206769300001988E-2"/>
          <c:w val="0.87504552035117289"/>
          <c:h val="0.730284398043476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Vigente</c:v>
                </c:pt>
              </c:strCache>
            </c:strRef>
          </c:tx>
          <c:spPr>
            <a:solidFill>
              <a:srgbClr val="6980AE"/>
            </a:solidFill>
          </c:spPr>
          <c:invertIfNegative val="0"/>
          <c:dLbls>
            <c:dLbl>
              <c:idx val="0"/>
              <c:layout>
                <c:manualLayout>
                  <c:x val="8.1799081684132552E-3"/>
                  <c:y val="-3.07929101627756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659-45EE-B1A7-C96E52CD59CA}"/>
                </c:ext>
              </c:extLst>
            </c:dLbl>
            <c:dLbl>
              <c:idx val="1"/>
              <c:layout>
                <c:manualLayout>
                  <c:x val="2.6845724039096402E-4"/>
                  <c:y val="-3.00752171385095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659-45EE-B1A7-C96E52CD59CA}"/>
                </c:ext>
              </c:extLst>
            </c:dLbl>
            <c:dLbl>
              <c:idx val="2"/>
              <c:layout>
                <c:manualLayout>
                  <c:x val="4.9079754601227014E-3"/>
                  <c:y val="-9.2378730488327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659-45EE-B1A7-C96E52CD59CA}"/>
                </c:ext>
              </c:extLst>
            </c:dLbl>
            <c:dLbl>
              <c:idx val="4"/>
              <c:layout>
                <c:manualLayout>
                  <c:x val="4.9079754601226997E-3"/>
                  <c:y val="-2.4634328130220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59-45EE-B1A7-C96E52CD59CA}"/>
                </c:ext>
              </c:extLst>
            </c:dLbl>
            <c:numFmt formatCode="&quot;Q&quot;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#REF!</c:f>
              <c:strCache>
                <c:ptCount val="4"/>
                <c:pt idx="0">
                  <c:v>001</c:v>
                </c:pt>
                <c:pt idx="1">
                  <c:v>002</c:v>
                </c:pt>
                <c:pt idx="2">
                  <c:v>004</c:v>
                </c:pt>
                <c:pt idx="3">
                  <c:v>005</c:v>
                </c:pt>
              </c:strCache>
            </c:strRef>
          </c:cat>
          <c:val>
            <c:numRef>
              <c:f>#REF!</c:f>
              <c:numCache>
                <c:formatCode>General</c:formatCode>
                <c:ptCount val="4"/>
                <c:pt idx="0">
                  <c:v>13045789</c:v>
                </c:pt>
                <c:pt idx="1">
                  <c:v>8721272</c:v>
                </c:pt>
                <c:pt idx="2">
                  <c:v>4255000</c:v>
                </c:pt>
                <c:pt idx="3">
                  <c:v>3277939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59-45EE-B1A7-C96E52CD59CA}"/>
            </c:ext>
          </c:extLst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Devengado</c:v>
                </c:pt>
              </c:strCache>
            </c:strRef>
          </c:tx>
          <c:spPr>
            <a:solidFill>
              <a:srgbClr val="D3C8A9"/>
            </a:solidFill>
          </c:spPr>
          <c:invertIfNegative val="0"/>
          <c:dLbls>
            <c:dLbl>
              <c:idx val="0"/>
              <c:layout>
                <c:manualLayout>
                  <c:x val="8.5829025972980373E-3"/>
                  <c:y val="-3.07977594399678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659-45EE-B1A7-C96E52CD59CA}"/>
                </c:ext>
              </c:extLst>
            </c:dLbl>
            <c:dLbl>
              <c:idx val="1"/>
              <c:layout>
                <c:manualLayout>
                  <c:x val="1.971692188783090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659-45EE-B1A7-C96E52CD59CA}"/>
                </c:ext>
              </c:extLst>
            </c:dLbl>
            <c:dLbl>
              <c:idx val="2"/>
              <c:layout>
                <c:manualLayout>
                  <c:x val="2.1869474904593982E-3"/>
                  <c:y val="8.82107767426726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659-45EE-B1A7-C96E52CD59CA}"/>
                </c:ext>
              </c:extLst>
            </c:dLbl>
            <c:dLbl>
              <c:idx val="3"/>
              <c:layout>
                <c:manualLayout>
                  <c:x val="-1.1997134755042153E-16"/>
                  <c:y val="9.23787304883259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D659-45EE-B1A7-C96E52CD59CA}"/>
                </c:ext>
              </c:extLst>
            </c:dLbl>
            <c:dLbl>
              <c:idx val="4"/>
              <c:layout>
                <c:manualLayout>
                  <c:x val="1.1997134755042277E-16"/>
                  <c:y val="9.2378730488327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659-45EE-B1A7-C96E52CD59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#REF!</c:f>
              <c:strCache>
                <c:ptCount val="4"/>
                <c:pt idx="0">
                  <c:v>001</c:v>
                </c:pt>
                <c:pt idx="1">
                  <c:v>002</c:v>
                </c:pt>
                <c:pt idx="2">
                  <c:v>004</c:v>
                </c:pt>
                <c:pt idx="3">
                  <c:v>005</c:v>
                </c:pt>
              </c:strCache>
            </c:strRef>
          </c:cat>
          <c:val>
            <c:numRef>
              <c:f>#REF!</c:f>
              <c:numCache>
                <c:formatCode>General</c:formatCode>
                <c:ptCount val="4"/>
                <c:pt idx="0">
                  <c:v>1915679.0699999998</c:v>
                </c:pt>
                <c:pt idx="1">
                  <c:v>846617.33000000007</c:v>
                </c:pt>
                <c:pt idx="2">
                  <c:v>0</c:v>
                </c:pt>
                <c:pt idx="3">
                  <c:v>479177.72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659-45EE-B1A7-C96E52CD59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axId val="101763328"/>
        <c:axId val="101765120"/>
      </c:barChart>
      <c:catAx>
        <c:axId val="101763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s-GT"/>
          </a:p>
        </c:txPr>
        <c:crossAx val="101765120"/>
        <c:crosses val="autoZero"/>
        <c:auto val="1"/>
        <c:lblAlgn val="ctr"/>
        <c:lblOffset val="100"/>
        <c:noMultiLvlLbl val="0"/>
      </c:catAx>
      <c:valAx>
        <c:axId val="101765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 b="1">
                <a:latin typeface="Arial" pitchFamily="34" charset="0"/>
                <a:cs typeface="Arial" pitchFamily="34" charset="0"/>
              </a:defRPr>
            </a:pPr>
            <a:endParaRPr lang="es-GT"/>
          </a:p>
        </c:txPr>
        <c:crossAx val="10176332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89" l="0.70000000000000062" r="0.70000000000000062" t="0.75000000000000389" header="0.30000000000000032" footer="0.30000000000000032"/>
    <c:pageSetup orientation="landscape" horizontalDpi="300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9846044653958823E-2"/>
          <c:y val="3.8550415573053415E-2"/>
          <c:w val="0.92015395534604116"/>
          <c:h val="0.8114323600174884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[3]Graficas!$D$2</c:f>
              <c:strCache>
                <c:ptCount val="1"/>
                <c:pt idx="0">
                  <c:v>Porcentaje de Ejecución</c:v>
                </c:pt>
              </c:strCache>
            </c:strRef>
          </c:tx>
          <c:spPr>
            <a:gradFill>
              <a:gsLst>
                <a:gs pos="0">
                  <a:srgbClr val="FDF9CB"/>
                </a:gs>
                <a:gs pos="33000">
                  <a:sysClr val="window" lastClr="FFFFFF">
                    <a:lumMod val="85000"/>
                  </a:sysClr>
                </a:gs>
                <a:gs pos="100000">
                  <a:srgbClr val="97ADD1"/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1.8998270300644566E-2"/>
                  <c:y val="-1.041666666666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1E-4D80-BF67-17C678AF431C}"/>
                </c:ext>
              </c:extLst>
            </c:dLbl>
            <c:dLbl>
              <c:idx val="1"/>
              <c:layout>
                <c:manualLayout>
                  <c:x val="2.0725385782521411E-2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1E-4D80-BF67-17C678AF431C}"/>
                </c:ext>
              </c:extLst>
            </c:dLbl>
            <c:dLbl>
              <c:idx val="2"/>
              <c:layout>
                <c:manualLayout>
                  <c:x val="6.9084619275072024E-3"/>
                  <c:y val="-2.4305555555555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1E-4D80-BF67-17C678AF431C}"/>
                </c:ext>
              </c:extLst>
            </c:dLbl>
            <c:dLbl>
              <c:idx val="3"/>
              <c:layout>
                <c:manualLayout>
                  <c:x val="8.6355774093838968E-3"/>
                  <c:y val="-2.4305555555555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1E-4D80-BF67-17C678AF431C}"/>
                </c:ext>
              </c:extLst>
            </c:dLbl>
            <c:dLbl>
              <c:idx val="4"/>
              <c:layout>
                <c:manualLayout>
                  <c:x val="1.5544039336891021E-2"/>
                  <c:y val="-1.3888888888889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1E-4D80-BF67-17C678AF431C}"/>
                </c:ext>
              </c:extLst>
            </c:dLbl>
            <c:dLbl>
              <c:idx val="5"/>
              <c:layout>
                <c:manualLayout>
                  <c:x val="6.9084619275072024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1E-4D80-BF67-17C678AF431C}"/>
                </c:ext>
              </c:extLst>
            </c:dLbl>
            <c:dLbl>
              <c:idx val="6"/>
              <c:layout>
                <c:manualLayout>
                  <c:x val="1.3816923855014231E-2"/>
                  <c:y val="-2.7777777777778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1E-4D80-BF67-17C678AF431C}"/>
                </c:ext>
              </c:extLst>
            </c:dLbl>
            <c:dLbl>
              <c:idx val="7"/>
              <c:layout>
                <c:manualLayout>
                  <c:x val="5.1813464456304447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01E-4D80-BF67-17C678AF431C}"/>
                </c:ext>
              </c:extLst>
            </c:dLbl>
            <c:dLbl>
              <c:idx val="8"/>
              <c:layout>
                <c:manualLayout>
                  <c:x val="5.1813464456304447E-3"/>
                  <c:y val="-1.7361111111111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01E-4D80-BF67-17C678AF431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[3]Graficas!$C$3:$C$11</c:f>
              <c:strCache>
                <c:ptCount val="9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Sólidos</c:v>
                </c:pt>
                <c:pt idx="5">
                  <c:v>Educación Ambiental</c:v>
                </c:pt>
                <c:pt idx="6">
                  <c:v>Reingeniería Industrial y Agroindustrial</c:v>
                </c:pt>
                <c:pt idx="7">
                  <c:v>Forestal (Conservación de Suelos)</c:v>
                </c:pt>
                <c:pt idx="8">
                  <c:v>Forestal (Reforestación)</c:v>
                </c:pt>
              </c:strCache>
            </c:strRef>
          </c:cat>
          <c:val>
            <c:numRef>
              <c:f>[3]Graficas!$D$3:$D$11</c:f>
              <c:numCache>
                <c:formatCode>General</c:formatCode>
                <c:ptCount val="9"/>
                <c:pt idx="0">
                  <c:v>0</c:v>
                </c:pt>
                <c:pt idx="1">
                  <c:v>0.18106810267240617</c:v>
                </c:pt>
                <c:pt idx="2">
                  <c:v>5.3748853617587343E-3</c:v>
                </c:pt>
                <c:pt idx="3">
                  <c:v>0</c:v>
                </c:pt>
                <c:pt idx="4">
                  <c:v>4.6153846153846156E-2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8.4210526315789472E-2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01E-4D80-BF67-17C678AF431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71"/>
        <c:shape val="box"/>
        <c:axId val="92030080"/>
        <c:axId val="92041216"/>
        <c:axId val="0"/>
      </c:bar3DChart>
      <c:catAx>
        <c:axId val="92030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2041216"/>
        <c:crosses val="autoZero"/>
        <c:auto val="1"/>
        <c:lblAlgn val="ctr"/>
        <c:lblOffset val="100"/>
        <c:noMultiLvlLbl val="0"/>
      </c:catAx>
      <c:valAx>
        <c:axId val="92041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2030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32" l="0.70000000000000062" r="0.70000000000000062" t="0.750000000000012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460120426123181E-2"/>
          <c:y val="1.9566169931238296E-2"/>
          <c:w val="0.8984222325150536"/>
          <c:h val="0.8678167501789547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[3]Graficas!$I$2</c:f>
              <c:strCache>
                <c:ptCount val="1"/>
                <c:pt idx="0">
                  <c:v>Programado </c:v>
                </c:pt>
              </c:strCache>
            </c:strRef>
          </c:tx>
          <c:spPr>
            <a:solidFill>
              <a:srgbClr val="97ADD1"/>
            </a:solidFill>
          </c:spPr>
          <c:invertIfNegative val="0"/>
          <c:dLbls>
            <c:dLbl>
              <c:idx val="0"/>
              <c:layout>
                <c:manualLayout>
                  <c:x val="1.0583061845704057E-2"/>
                  <c:y val="-2.0896808721391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04-4877-AB0E-BF404E43D4CF}"/>
                </c:ext>
              </c:extLst>
            </c:dLbl>
            <c:dLbl>
              <c:idx val="1"/>
              <c:layout>
                <c:manualLayout>
                  <c:x val="1.2361349996150692E-2"/>
                  <c:y val="-3.9026240124186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04-4877-AB0E-BF404E43D4CF}"/>
                </c:ext>
              </c:extLst>
            </c:dLbl>
            <c:dLbl>
              <c:idx val="2"/>
              <c:layout>
                <c:manualLayout>
                  <c:x val="2.1435921005743538E-2"/>
                  <c:y val="-3.259803106395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04-4877-AB0E-BF404E43D4CF}"/>
                </c:ext>
              </c:extLst>
            </c:dLbl>
            <c:dLbl>
              <c:idx val="3"/>
              <c:layout>
                <c:manualLayout>
                  <c:x val="1.4117647058823315E-2"/>
                  <c:y val="-3.305806815470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04-4877-AB0E-BF404E43D4CF}"/>
                </c:ext>
              </c:extLst>
            </c:dLbl>
            <c:dLbl>
              <c:idx val="4"/>
              <c:layout>
                <c:manualLayout>
                  <c:x val="1.8852967289612575E-2"/>
                  <c:y val="-3.5616240519474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04-4877-AB0E-BF404E43D4CF}"/>
                </c:ext>
              </c:extLst>
            </c:dLbl>
            <c:dLbl>
              <c:idx val="5"/>
              <c:layout>
                <c:manualLayout>
                  <c:x val="2.3546208098961297E-2"/>
                  <c:y val="-3.2861445834159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04-4877-AB0E-BF404E43D4CF}"/>
                </c:ext>
              </c:extLst>
            </c:dLbl>
            <c:dLbl>
              <c:idx val="6"/>
              <c:layout>
                <c:manualLayout>
                  <c:x val="1.254901960784314E-2"/>
                  <c:y val="-2.2039001323181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04-4877-AB0E-BF404E43D4CF}"/>
                </c:ext>
              </c:extLst>
            </c:dLbl>
            <c:dLbl>
              <c:idx val="7"/>
              <c:layout>
                <c:manualLayout>
                  <c:x val="3.1372549019607842E-3"/>
                  <c:y val="-2.4793388429752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304-4877-AB0E-BF404E43D4CF}"/>
                </c:ext>
              </c:extLst>
            </c:dLbl>
            <c:dLbl>
              <c:idx val="9"/>
              <c:layout>
                <c:manualLayout>
                  <c:x val="1.1530265124245288E-16"/>
                  <c:y val="-1.6528925619835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304-4877-AB0E-BF404E43D4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[3]Graficas!$H$3:$H$10</c:f>
              <c:strCache>
                <c:ptCount val="8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Sólios</c:v>
                </c:pt>
                <c:pt idx="5">
                  <c:v>Educación Ambiental</c:v>
                </c:pt>
                <c:pt idx="6">
                  <c:v>Forestal (Conservación de Suelos)</c:v>
                </c:pt>
                <c:pt idx="7">
                  <c:v>Forestal (Reforestación)</c:v>
                </c:pt>
              </c:strCache>
            </c:strRef>
          </c:cat>
          <c:val>
            <c:numRef>
              <c:f>[3]Graficas!$I$3:$I$10</c:f>
              <c:numCache>
                <c:formatCode>General</c:formatCode>
                <c:ptCount val="8"/>
                <c:pt idx="0">
                  <c:v>12</c:v>
                </c:pt>
                <c:pt idx="1">
                  <c:v>7790256.7000000002</c:v>
                </c:pt>
                <c:pt idx="2">
                  <c:v>341291</c:v>
                </c:pt>
                <c:pt idx="3">
                  <c:v>12</c:v>
                </c:pt>
                <c:pt idx="4">
                  <c:v>65</c:v>
                </c:pt>
                <c:pt idx="5">
                  <c:v>50000</c:v>
                </c:pt>
                <c:pt idx="6">
                  <c:v>15</c:v>
                </c:pt>
                <c:pt idx="7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304-4877-AB0E-BF404E43D4CF}"/>
            </c:ext>
          </c:extLst>
        </c:ser>
        <c:ser>
          <c:idx val="1"/>
          <c:order val="1"/>
          <c:tx>
            <c:strRef>
              <c:f>[3]Graficas!$J$2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2421625090297393E-2"/>
                  <c:y val="-1.2542459521561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304-4877-AB0E-BF404E43D4CF}"/>
                </c:ext>
              </c:extLst>
            </c:dLbl>
            <c:dLbl>
              <c:idx val="1"/>
              <c:layout>
                <c:manualLayout>
                  <c:x val="1.4150943396226414E-2"/>
                  <c:y val="-1.1019283746556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304-4877-AB0E-BF404E43D4CF}"/>
                </c:ext>
              </c:extLst>
            </c:dLbl>
            <c:dLbl>
              <c:idx val="2"/>
              <c:layout>
                <c:manualLayout>
                  <c:x val="1.3854922203450934E-2"/>
                  <c:y val="-5.49504155967012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304-4877-AB0E-BF404E43D4CF}"/>
                </c:ext>
              </c:extLst>
            </c:dLbl>
            <c:dLbl>
              <c:idx val="3"/>
              <c:layout>
                <c:manualLayout>
                  <c:x val="1.411764705882337E-2"/>
                  <c:y val="-2.75482093663912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304-4877-AB0E-BF404E43D4CF}"/>
                </c:ext>
              </c:extLst>
            </c:dLbl>
            <c:dLbl>
              <c:idx val="4"/>
              <c:layout>
                <c:manualLayout>
                  <c:x val="1.882352941176528E-2"/>
                  <c:y val="-8.26446280991737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304-4877-AB0E-BF404E43D4CF}"/>
                </c:ext>
              </c:extLst>
            </c:dLbl>
            <c:dLbl>
              <c:idx val="5"/>
              <c:layout>
                <c:manualLayout>
                  <c:x val="2.039215686274507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304-4877-AB0E-BF404E43D4CF}"/>
                </c:ext>
              </c:extLst>
            </c:dLbl>
            <c:dLbl>
              <c:idx val="6"/>
              <c:layout>
                <c:manualLayout>
                  <c:x val="1.0980392156862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304-4877-AB0E-BF404E43D4CF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[3]Graficas!$H$3:$H$10</c:f>
              <c:strCache>
                <c:ptCount val="8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Sólios</c:v>
                </c:pt>
                <c:pt idx="5">
                  <c:v>Educación Ambiental</c:v>
                </c:pt>
                <c:pt idx="6">
                  <c:v>Forestal (Conservación de Suelos)</c:v>
                </c:pt>
                <c:pt idx="7">
                  <c:v>Forestal (Reforestación)</c:v>
                </c:pt>
              </c:strCache>
            </c:strRef>
          </c:cat>
          <c:val>
            <c:numRef>
              <c:f>[3]Graficas!$J$3:$J$10</c:f>
              <c:numCache>
                <c:formatCode>General</c:formatCode>
                <c:ptCount val="8"/>
                <c:pt idx="0">
                  <c:v>0</c:v>
                </c:pt>
                <c:pt idx="1">
                  <c:v>1410567</c:v>
                </c:pt>
                <c:pt idx="2">
                  <c:v>1834.4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304-4877-AB0E-BF404E43D4C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91960832"/>
        <c:axId val="91961984"/>
        <c:axId val="0"/>
      </c:bar3DChart>
      <c:catAx>
        <c:axId val="91960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1961984"/>
        <c:crosses val="autoZero"/>
        <c:auto val="1"/>
        <c:lblAlgn val="ctr"/>
        <c:lblOffset val="100"/>
        <c:noMultiLvlLbl val="0"/>
      </c:catAx>
      <c:valAx>
        <c:axId val="91961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1960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55" l="0.70000000000000062" r="0.70000000000000062" t="0.7500000000000125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95443544009553"/>
          <c:y val="1.6206769300001988E-2"/>
          <c:w val="0.87504552035117289"/>
          <c:h val="0.730284398043476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'[4]Por actividad'!$F$4</c:f>
              <c:strCache>
                <c:ptCount val="1"/>
                <c:pt idx="0">
                  <c:v>Vigente</c:v>
                </c:pt>
              </c:strCache>
            </c:strRef>
          </c:tx>
          <c:spPr>
            <a:solidFill>
              <a:srgbClr val="6980AE"/>
            </a:solidFill>
          </c:spPr>
          <c:invertIfNegative val="0"/>
          <c:dLbls>
            <c:dLbl>
              <c:idx val="0"/>
              <c:layout>
                <c:manualLayout>
                  <c:x val="8.1799081684132552E-3"/>
                  <c:y val="-3.07929101627756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155-4AE7-A9EF-C866569FECF9}"/>
                </c:ext>
              </c:extLst>
            </c:dLbl>
            <c:dLbl>
              <c:idx val="1"/>
              <c:layout>
                <c:manualLayout>
                  <c:x val="2.6845724039096402E-4"/>
                  <c:y val="-3.00752171385095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155-4AE7-A9EF-C866569FECF9}"/>
                </c:ext>
              </c:extLst>
            </c:dLbl>
            <c:dLbl>
              <c:idx val="2"/>
              <c:layout>
                <c:manualLayout>
                  <c:x val="4.9079754601227014E-3"/>
                  <c:y val="-9.2378730488327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155-4AE7-A9EF-C866569FECF9}"/>
                </c:ext>
              </c:extLst>
            </c:dLbl>
            <c:dLbl>
              <c:idx val="4"/>
              <c:layout>
                <c:manualLayout>
                  <c:x val="4.9079754601226997E-3"/>
                  <c:y val="-2.4634328130220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55-4AE7-A9EF-C866569FECF9}"/>
                </c:ext>
              </c:extLst>
            </c:dLbl>
            <c:numFmt formatCode="&quot;Q&quot;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'[4]Por actividad'!$B$5:$B$8</c:f>
              <c:strCache>
                <c:ptCount val="4"/>
                <c:pt idx="0">
                  <c:v>001</c:v>
                </c:pt>
                <c:pt idx="1">
                  <c:v>002</c:v>
                </c:pt>
                <c:pt idx="2">
                  <c:v>004</c:v>
                </c:pt>
                <c:pt idx="3">
                  <c:v>005</c:v>
                </c:pt>
              </c:strCache>
            </c:strRef>
          </c:cat>
          <c:val>
            <c:numRef>
              <c:f>'[4]Por actividad'!$F$5:$F$8</c:f>
              <c:numCache>
                <c:formatCode>General</c:formatCode>
                <c:ptCount val="4"/>
                <c:pt idx="0">
                  <c:v>13045789</c:v>
                </c:pt>
                <c:pt idx="1">
                  <c:v>8721272</c:v>
                </c:pt>
                <c:pt idx="2">
                  <c:v>4255000</c:v>
                </c:pt>
                <c:pt idx="3">
                  <c:v>3277939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55-4AE7-A9EF-C866569FECF9}"/>
            </c:ext>
          </c:extLst>
        </c:ser>
        <c:ser>
          <c:idx val="1"/>
          <c:order val="1"/>
          <c:tx>
            <c:strRef>
              <c:f>'[4]Por actividad'!$G$4</c:f>
              <c:strCache>
                <c:ptCount val="1"/>
                <c:pt idx="0">
                  <c:v>Devengado</c:v>
                </c:pt>
              </c:strCache>
            </c:strRef>
          </c:tx>
          <c:spPr>
            <a:solidFill>
              <a:srgbClr val="D3C8A9"/>
            </a:solidFill>
          </c:spPr>
          <c:invertIfNegative val="0"/>
          <c:dLbls>
            <c:dLbl>
              <c:idx val="0"/>
              <c:layout>
                <c:manualLayout>
                  <c:x val="8.5829025972980373E-3"/>
                  <c:y val="-3.07977594399678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155-4AE7-A9EF-C866569FECF9}"/>
                </c:ext>
              </c:extLst>
            </c:dLbl>
            <c:dLbl>
              <c:idx val="1"/>
              <c:layout>
                <c:manualLayout>
                  <c:x val="1.971692188783090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155-4AE7-A9EF-C866569FECF9}"/>
                </c:ext>
              </c:extLst>
            </c:dLbl>
            <c:dLbl>
              <c:idx val="2"/>
              <c:layout>
                <c:manualLayout>
                  <c:x val="2.1869474904593982E-3"/>
                  <c:y val="8.82107767426726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155-4AE7-A9EF-C866569FECF9}"/>
                </c:ext>
              </c:extLst>
            </c:dLbl>
            <c:dLbl>
              <c:idx val="3"/>
              <c:layout>
                <c:manualLayout>
                  <c:x val="-1.1997134755042153E-16"/>
                  <c:y val="9.23787304883259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155-4AE7-A9EF-C866569FECF9}"/>
                </c:ext>
              </c:extLst>
            </c:dLbl>
            <c:dLbl>
              <c:idx val="4"/>
              <c:layout>
                <c:manualLayout>
                  <c:x val="1.1997134755042277E-16"/>
                  <c:y val="9.2378730488327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155-4AE7-A9EF-C866569FEC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'[4]Por actividad'!$B$5:$B$8</c:f>
              <c:strCache>
                <c:ptCount val="4"/>
                <c:pt idx="0">
                  <c:v>001</c:v>
                </c:pt>
                <c:pt idx="1">
                  <c:v>002</c:v>
                </c:pt>
                <c:pt idx="2">
                  <c:v>004</c:v>
                </c:pt>
                <c:pt idx="3">
                  <c:v>005</c:v>
                </c:pt>
              </c:strCache>
            </c:strRef>
          </c:cat>
          <c:val>
            <c:numRef>
              <c:f>'[4]Por actividad'!$G$5:$G$8</c:f>
              <c:numCache>
                <c:formatCode>General</c:formatCode>
                <c:ptCount val="4"/>
                <c:pt idx="0">
                  <c:v>867294.2</c:v>
                </c:pt>
                <c:pt idx="1">
                  <c:v>446400.43</c:v>
                </c:pt>
                <c:pt idx="2">
                  <c:v>0</c:v>
                </c:pt>
                <c:pt idx="3">
                  <c:v>297519.67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155-4AE7-A9EF-C866569FECF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axId val="101763328"/>
        <c:axId val="101765120"/>
      </c:barChart>
      <c:catAx>
        <c:axId val="101763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s-GT"/>
          </a:p>
        </c:txPr>
        <c:crossAx val="101765120"/>
        <c:crosses val="autoZero"/>
        <c:auto val="1"/>
        <c:lblAlgn val="ctr"/>
        <c:lblOffset val="100"/>
        <c:noMultiLvlLbl val="0"/>
      </c:catAx>
      <c:valAx>
        <c:axId val="101765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 b="1">
                <a:latin typeface="Arial" pitchFamily="34" charset="0"/>
                <a:cs typeface="Arial" pitchFamily="34" charset="0"/>
              </a:defRPr>
            </a:pPr>
            <a:endParaRPr lang="es-GT"/>
          </a:p>
        </c:txPr>
        <c:crossAx val="10176332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89" l="0.70000000000000062" r="0.70000000000000062" t="0.75000000000000389" header="0.30000000000000032" footer="0.30000000000000032"/>
    <c:pageSetup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793749</xdr:colOff>
      <xdr:row>30</xdr:row>
      <xdr:rowOff>142875</xdr:rowOff>
    </xdr:from>
    <xdr:to>
      <xdr:col>16</xdr:col>
      <xdr:colOff>267470</xdr:colOff>
      <xdr:row>49</xdr:row>
      <xdr:rowOff>1299297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9524" y="15725775"/>
          <a:ext cx="8623782" cy="5175972"/>
        </a:xfrm>
        <a:prstGeom prst="rect">
          <a:avLst/>
        </a:prstGeom>
      </xdr:spPr>
    </xdr:pic>
    <xdr:clientData/>
  </xdr:twoCellAnchor>
  <xdr:twoCellAnchor>
    <xdr:from>
      <xdr:col>1</xdr:col>
      <xdr:colOff>111125</xdr:colOff>
      <xdr:row>30</xdr:row>
      <xdr:rowOff>0</xdr:rowOff>
    </xdr:from>
    <xdr:to>
      <xdr:col>8</xdr:col>
      <xdr:colOff>603250</xdr:colOff>
      <xdr:row>49</xdr:row>
      <xdr:rowOff>1476375</xdr:rowOff>
    </xdr:to>
    <xdr:graphicFrame macro="">
      <xdr:nvGraphicFramePr>
        <xdr:cNvPr id="5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86591</xdr:colOff>
      <xdr:row>58</xdr:row>
      <xdr:rowOff>277090</xdr:rowOff>
    </xdr:from>
    <xdr:to>
      <xdr:col>8</xdr:col>
      <xdr:colOff>1398029</xdr:colOff>
      <xdr:row>85</xdr:row>
      <xdr:rowOff>21386</xdr:rowOff>
    </xdr:to>
    <xdr:graphicFrame macro="">
      <xdr:nvGraphicFramePr>
        <xdr:cNvPr id="7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311728</xdr:colOff>
      <xdr:row>58</xdr:row>
      <xdr:rowOff>259772</xdr:rowOff>
    </xdr:from>
    <xdr:to>
      <xdr:col>16</xdr:col>
      <xdr:colOff>432954</xdr:colOff>
      <xdr:row>81</xdr:row>
      <xdr:rowOff>34636</xdr:rowOff>
    </xdr:to>
    <xdr:graphicFrame macro="">
      <xdr:nvGraphicFramePr>
        <xdr:cNvPr id="8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0.37423</cdr:x>
      <cdr:y>0.86836</cdr:y>
    </cdr:from>
    <cdr:to>
      <cdr:x>0.69202</cdr:x>
      <cdr:y>0.90254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905125" y="3581401"/>
          <a:ext cx="2466975" cy="140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0.45153</cdr:x>
      <cdr:y>0.84758</cdr:y>
    </cdr:from>
    <cdr:to>
      <cdr:x>0.54601</cdr:x>
      <cdr:y>0.90762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505200" y="3495676"/>
          <a:ext cx="7334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100"/>
            <a:t>Actividad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58</xdr:row>
      <xdr:rowOff>142875</xdr:rowOff>
    </xdr:from>
    <xdr:to>
      <xdr:col>8</xdr:col>
      <xdr:colOff>1143000</xdr:colOff>
      <xdr:row>84</xdr:row>
      <xdr:rowOff>79375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1254125</xdr:colOff>
      <xdr:row>58</xdr:row>
      <xdr:rowOff>142875</xdr:rowOff>
    </xdr:from>
    <xdr:to>
      <xdr:col>16</xdr:col>
      <xdr:colOff>476250</xdr:colOff>
      <xdr:row>81</xdr:row>
      <xdr:rowOff>63500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444500</xdr:colOff>
      <xdr:row>30</xdr:row>
      <xdr:rowOff>31750</xdr:rowOff>
    </xdr:from>
    <xdr:to>
      <xdr:col>16</xdr:col>
      <xdr:colOff>157307</xdr:colOff>
      <xdr:row>49</xdr:row>
      <xdr:rowOff>1188172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50275" y="15614650"/>
          <a:ext cx="8969375" cy="5175972"/>
        </a:xfrm>
        <a:prstGeom prst="rect">
          <a:avLst/>
        </a:prstGeom>
      </xdr:spPr>
    </xdr:pic>
    <xdr:clientData/>
  </xdr:twoCellAnchor>
  <xdr:twoCellAnchor>
    <xdr:from>
      <xdr:col>1</xdr:col>
      <xdr:colOff>79375</xdr:colOff>
      <xdr:row>30</xdr:row>
      <xdr:rowOff>127000</xdr:rowOff>
    </xdr:from>
    <xdr:to>
      <xdr:col>8</xdr:col>
      <xdr:colOff>381000</xdr:colOff>
      <xdr:row>49</xdr:row>
      <xdr:rowOff>1412875</xdr:rowOff>
    </xdr:to>
    <xdr:graphicFrame macro="">
      <xdr:nvGraphicFramePr>
        <xdr:cNvPr id="5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0.37423</cdr:x>
      <cdr:y>0.86836</cdr:y>
    </cdr:from>
    <cdr:to>
      <cdr:x>0.69202</cdr:x>
      <cdr:y>0.90254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905125" y="3581401"/>
          <a:ext cx="2466975" cy="140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0.45153</cdr:x>
      <cdr:y>0.84758</cdr:y>
    </cdr:from>
    <cdr:to>
      <cdr:x>0.54601</cdr:x>
      <cdr:y>0.90762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505200" y="3495676"/>
          <a:ext cx="7334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100"/>
            <a:t>Actividad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79375</xdr:colOff>
      <xdr:row>58</xdr:row>
      <xdr:rowOff>285750</xdr:rowOff>
    </xdr:from>
    <xdr:to>
      <xdr:col>9</xdr:col>
      <xdr:colOff>146790</xdr:colOff>
      <xdr:row>85</xdr:row>
      <xdr:rowOff>31489</xdr:rowOff>
    </xdr:to>
    <xdr:graphicFrame macro="">
      <xdr:nvGraphicFramePr>
        <xdr:cNvPr id="10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492125</xdr:colOff>
      <xdr:row>58</xdr:row>
      <xdr:rowOff>269875</xdr:rowOff>
    </xdr:from>
    <xdr:to>
      <xdr:col>16</xdr:col>
      <xdr:colOff>571500</xdr:colOff>
      <xdr:row>80</xdr:row>
      <xdr:rowOff>349250</xdr:rowOff>
    </xdr:to>
    <xdr:graphicFrame macro="">
      <xdr:nvGraphicFramePr>
        <xdr:cNvPr id="11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793749</xdr:colOff>
      <xdr:row>30</xdr:row>
      <xdr:rowOff>142875</xdr:rowOff>
    </xdr:from>
    <xdr:to>
      <xdr:col>16</xdr:col>
      <xdr:colOff>492606</xdr:colOff>
      <xdr:row>49</xdr:row>
      <xdr:rowOff>1299297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05874" y="15732125"/>
          <a:ext cx="8659573" cy="5172797"/>
        </a:xfrm>
        <a:prstGeom prst="rect">
          <a:avLst/>
        </a:prstGeom>
      </xdr:spPr>
    </xdr:pic>
    <xdr:clientData/>
  </xdr:twoCellAnchor>
  <xdr:twoCellAnchor>
    <xdr:from>
      <xdr:col>1</xdr:col>
      <xdr:colOff>111125</xdr:colOff>
      <xdr:row>30</xdr:row>
      <xdr:rowOff>0</xdr:rowOff>
    </xdr:from>
    <xdr:to>
      <xdr:col>8</xdr:col>
      <xdr:colOff>603250</xdr:colOff>
      <xdr:row>49</xdr:row>
      <xdr:rowOff>1476375</xdr:rowOff>
    </xdr:to>
    <xdr:graphicFrame macro="">
      <xdr:nvGraphicFramePr>
        <xdr:cNvPr id="1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0.37423</cdr:x>
      <cdr:y>0.86836</cdr:y>
    </cdr:from>
    <cdr:to>
      <cdr:x>0.69202</cdr:x>
      <cdr:y>0.90254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905125" y="3581401"/>
          <a:ext cx="2466975" cy="140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0.45153</cdr:x>
      <cdr:y>0.84758</cdr:y>
    </cdr:from>
    <cdr:to>
      <cdr:x>0.54601</cdr:x>
      <cdr:y>0.90762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505200" y="3495676"/>
          <a:ext cx="7334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100"/>
            <a:t>Actividad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44824</xdr:colOff>
      <xdr:row>29</xdr:row>
      <xdr:rowOff>44824</xdr:rowOff>
    </xdr:from>
    <xdr:to>
      <xdr:col>8</xdr:col>
      <xdr:colOff>414619</xdr:colOff>
      <xdr:row>49</xdr:row>
      <xdr:rowOff>1251894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206"/>
        <a:stretch/>
      </xdr:blipFill>
      <xdr:spPr>
        <a:xfrm>
          <a:off x="470648" y="15699442"/>
          <a:ext cx="8057030" cy="5420481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571501</xdr:colOff>
      <xdr:row>30</xdr:row>
      <xdr:rowOff>15875</xdr:rowOff>
    </xdr:from>
    <xdr:to>
      <xdr:col>16</xdr:col>
      <xdr:colOff>365126</xdr:colOff>
      <xdr:row>49</xdr:row>
      <xdr:rowOff>1162771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83626" y="16192500"/>
          <a:ext cx="8921750" cy="5163271"/>
        </a:xfrm>
        <a:prstGeom prst="rect">
          <a:avLst/>
        </a:prstGeom>
      </xdr:spPr>
    </xdr:pic>
    <xdr:clientData/>
  </xdr:twoCellAnchor>
  <xdr:twoCellAnchor>
    <xdr:from>
      <xdr:col>1</xdr:col>
      <xdr:colOff>127000</xdr:colOff>
      <xdr:row>58</xdr:row>
      <xdr:rowOff>285750</xdr:rowOff>
    </xdr:from>
    <xdr:to>
      <xdr:col>9</xdr:col>
      <xdr:colOff>194415</xdr:colOff>
      <xdr:row>85</xdr:row>
      <xdr:rowOff>31489</xdr:rowOff>
    </xdr:to>
    <xdr:graphicFrame macro="">
      <xdr:nvGraphicFramePr>
        <xdr:cNvPr id="7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539750</xdr:colOff>
      <xdr:row>58</xdr:row>
      <xdr:rowOff>285750</xdr:rowOff>
    </xdr:from>
    <xdr:to>
      <xdr:col>16</xdr:col>
      <xdr:colOff>317500</xdr:colOff>
      <xdr:row>81</xdr:row>
      <xdr:rowOff>79375</xdr:rowOff>
    </xdr:to>
    <xdr:graphicFrame macro="">
      <xdr:nvGraphicFramePr>
        <xdr:cNvPr id="9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MSA%202021\3.%20Informes%20mensuales\3.%20Marzo%202021\Metas%20Divisiones%20POA%202021%20marz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MSA%202021\3.%20Informes%20mensuales\3.%20Marzo%202021\Ejecucion%20Financiera%20Mensual%202021%20MARZO%20FORMAT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MSA%202021\3.%20Informes%20mensuales\2.%20Febrero%202021\Metas%20Divisiones%20POA%202021%20febrer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MSA%202021\3.%20Informes%20mensuales\2.%20Febrero%202021\Ejecucion%20Financiera%20Mensual%202021%20FORMAT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MSA%202021\3.%20Informes%20mensuales\1.%20Enero%202021\Metas%20Divisiones%20ENERO%20POA%2020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MSA%202021\3.%20Informes%20mensuales\4.%20Abril%202021\Metas%20Divisiones%20POA%202021%20abr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cion I cuatri"/>
      <sheetName val="Inicial"/>
      <sheetName val="Metas Fisicas Sicoin"/>
      <sheetName val="Programación Actual"/>
      <sheetName val="Graficas"/>
      <sheetName val="Hoja1"/>
    </sheetNames>
    <sheetDataSet>
      <sheetData sheetId="0"/>
      <sheetData sheetId="1"/>
      <sheetData sheetId="2"/>
      <sheetData sheetId="3"/>
      <sheetData sheetId="4">
        <row r="2">
          <cell r="D2" t="str">
            <v>Porcentaje de Ejecución</v>
          </cell>
          <cell r="I2" t="str">
            <v xml:space="preserve">Programado </v>
          </cell>
          <cell r="J2" t="str">
            <v>Ejecutado</v>
          </cell>
        </row>
        <row r="3">
          <cell r="C3" t="str">
            <v>Dirección y Coordinación</v>
          </cell>
          <cell r="D3">
            <v>0</v>
          </cell>
          <cell r="H3" t="str">
            <v>Dirección y Coordinación</v>
          </cell>
          <cell r="I3">
            <v>12</v>
          </cell>
          <cell r="J3">
            <v>0</v>
          </cell>
        </row>
        <row r="4">
          <cell r="C4" t="str">
            <v>Manejo de Desechos Líquidos</v>
          </cell>
          <cell r="D4">
            <v>0.18106811894243269</v>
          </cell>
          <cell r="H4" t="str">
            <v>Manejo de Desechos Líquidos</v>
          </cell>
          <cell r="I4">
            <v>7790256</v>
          </cell>
          <cell r="J4">
            <v>1410567</v>
          </cell>
        </row>
        <row r="5">
          <cell r="C5" t="str">
            <v>Limpieza del Lago</v>
          </cell>
          <cell r="D5">
            <v>8.5481304810264558E-3</v>
          </cell>
          <cell r="H5" t="str">
            <v>Limpieza del Lago</v>
          </cell>
          <cell r="I5">
            <v>341291</v>
          </cell>
          <cell r="J5">
            <v>2917.4</v>
          </cell>
        </row>
        <row r="6">
          <cell r="C6" t="str">
            <v>Control Ambiental</v>
          </cell>
          <cell r="D6">
            <v>8.3333333333333329E-2</v>
          </cell>
          <cell r="H6" t="str">
            <v>Control Ambiental</v>
          </cell>
          <cell r="I6">
            <v>12</v>
          </cell>
          <cell r="J6">
            <v>1</v>
          </cell>
        </row>
        <row r="7">
          <cell r="C7" t="str">
            <v>Manejo de Desechos Sólidos</v>
          </cell>
          <cell r="D7">
            <v>4.6153846153846156E-2</v>
          </cell>
          <cell r="H7" t="str">
            <v>Manejo de Desechos Sólios</v>
          </cell>
          <cell r="I7">
            <v>65</v>
          </cell>
          <cell r="J7">
            <v>3</v>
          </cell>
        </row>
        <row r="8">
          <cell r="C8" t="str">
            <v>Educación Ambiental</v>
          </cell>
          <cell r="D8">
            <v>7.1999999999999998E-3</v>
          </cell>
          <cell r="H8" t="str">
            <v>Educación Ambiental</v>
          </cell>
          <cell r="I8">
            <v>50000</v>
          </cell>
          <cell r="J8">
            <v>360</v>
          </cell>
        </row>
        <row r="9">
          <cell r="C9" t="str">
            <v>Reingeniería Industrial y Agroindustrial</v>
          </cell>
          <cell r="D9">
            <v>0</v>
          </cell>
          <cell r="H9" t="str">
            <v>Forestal (Conservación de Suelos)</v>
          </cell>
          <cell r="I9">
            <v>15</v>
          </cell>
          <cell r="J9">
            <v>0</v>
          </cell>
        </row>
        <row r="10">
          <cell r="C10" t="str">
            <v>Forestal (Conservación de Suelos)</v>
          </cell>
          <cell r="D10">
            <v>0</v>
          </cell>
          <cell r="H10" t="str">
            <v>Forestal (Reforestación)</v>
          </cell>
          <cell r="I10">
            <v>95</v>
          </cell>
          <cell r="J10">
            <v>23</v>
          </cell>
        </row>
        <row r="11">
          <cell r="C11" t="str">
            <v>Forestal (Reforestación)</v>
          </cell>
          <cell r="D11">
            <v>0.24210526315789474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cion I cuatri"/>
      <sheetName val="Inicial"/>
      <sheetName val="Metas Fisicas Sicoin"/>
      <sheetName val="Programación Actual"/>
      <sheetName val="Graficas"/>
      <sheetName val="Hoja1"/>
    </sheetNames>
    <sheetDataSet>
      <sheetData sheetId="0"/>
      <sheetData sheetId="1"/>
      <sheetData sheetId="2"/>
      <sheetData sheetId="3"/>
      <sheetData sheetId="4">
        <row r="2">
          <cell r="D2" t="str">
            <v>Porcentaje de Ejecución</v>
          </cell>
          <cell r="I2" t="str">
            <v xml:space="preserve">Programado </v>
          </cell>
          <cell r="J2" t="str">
            <v>Ejecutado</v>
          </cell>
        </row>
        <row r="3">
          <cell r="C3" t="str">
            <v>Dirección y Coordinación</v>
          </cell>
          <cell r="D3">
            <v>0</v>
          </cell>
          <cell r="H3" t="str">
            <v>Dirección y Coordinación</v>
          </cell>
          <cell r="I3">
            <v>12</v>
          </cell>
          <cell r="J3">
            <v>0</v>
          </cell>
        </row>
        <row r="4">
          <cell r="C4" t="str">
            <v>Manejo de Desechos Líquidos</v>
          </cell>
          <cell r="D4">
            <v>0.18106810267240617</v>
          </cell>
          <cell r="H4" t="str">
            <v>Manejo de Desechos Líquidos</v>
          </cell>
          <cell r="I4">
            <v>7790256.7000000002</v>
          </cell>
          <cell r="J4">
            <v>1410567</v>
          </cell>
        </row>
        <row r="5">
          <cell r="C5" t="str">
            <v>Limpieza del Lago</v>
          </cell>
          <cell r="D5">
            <v>5.3748853617587343E-3</v>
          </cell>
          <cell r="H5" t="str">
            <v>Limpieza del Lago</v>
          </cell>
          <cell r="I5">
            <v>341291</v>
          </cell>
          <cell r="J5">
            <v>1834.4</v>
          </cell>
        </row>
        <row r="6">
          <cell r="C6" t="str">
            <v>Control Ambiental</v>
          </cell>
          <cell r="D6">
            <v>0</v>
          </cell>
          <cell r="H6" t="str">
            <v>Control Ambiental</v>
          </cell>
          <cell r="I6">
            <v>12</v>
          </cell>
          <cell r="J6">
            <v>0</v>
          </cell>
        </row>
        <row r="7">
          <cell r="C7" t="str">
            <v>Manejo de Desechos Sólidos</v>
          </cell>
          <cell r="D7">
            <v>4.6153846153846156E-2</v>
          </cell>
          <cell r="H7" t="str">
            <v>Manejo de Desechos Sólios</v>
          </cell>
          <cell r="I7">
            <v>65</v>
          </cell>
          <cell r="J7">
            <v>3</v>
          </cell>
        </row>
        <row r="8">
          <cell r="C8" t="str">
            <v>Educación Ambiental</v>
          </cell>
          <cell r="D8">
            <v>0</v>
          </cell>
          <cell r="H8" t="str">
            <v>Educación Ambiental</v>
          </cell>
          <cell r="I8">
            <v>50000</v>
          </cell>
          <cell r="J8">
            <v>0</v>
          </cell>
        </row>
        <row r="9">
          <cell r="C9" t="str">
            <v>Reingeniería Industrial y Agroindustrial</v>
          </cell>
          <cell r="D9">
            <v>0</v>
          </cell>
          <cell r="H9" t="str">
            <v>Forestal (Conservación de Suelos)</v>
          </cell>
          <cell r="I9">
            <v>15</v>
          </cell>
          <cell r="J9">
            <v>0</v>
          </cell>
        </row>
        <row r="10">
          <cell r="C10" t="str">
            <v>Forestal (Conservación de Suelos)</v>
          </cell>
          <cell r="D10">
            <v>0</v>
          </cell>
          <cell r="H10" t="str">
            <v>Forestal (Reforestación)</v>
          </cell>
          <cell r="I10">
            <v>95</v>
          </cell>
          <cell r="J10">
            <v>8</v>
          </cell>
        </row>
        <row r="11">
          <cell r="C11" t="str">
            <v>Forestal (Reforestación)</v>
          </cell>
          <cell r="D11">
            <v>8.4210526315789472E-2</v>
          </cell>
        </row>
      </sheetData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 programa"/>
      <sheetName val="Por actividad"/>
      <sheetName val="Por mes"/>
      <sheetName val="Subproducto"/>
      <sheetName val="Hoja1"/>
      <sheetName val="Presupuesto 2016"/>
    </sheetNames>
    <sheetDataSet>
      <sheetData sheetId="0"/>
      <sheetData sheetId="1">
        <row r="4">
          <cell r="F4" t="str">
            <v>Vigente</v>
          </cell>
          <cell r="G4" t="str">
            <v>Devengado</v>
          </cell>
        </row>
        <row r="5">
          <cell r="B5" t="str">
            <v>001</v>
          </cell>
          <cell r="F5">
            <v>13045789</v>
          </cell>
          <cell r="G5">
            <v>867294.2</v>
          </cell>
        </row>
        <row r="6">
          <cell r="B6" t="str">
            <v>002</v>
          </cell>
          <cell r="F6">
            <v>8721272</v>
          </cell>
          <cell r="G6">
            <v>446400.43</v>
          </cell>
        </row>
        <row r="7">
          <cell r="B7" t="str">
            <v>004</v>
          </cell>
          <cell r="F7">
            <v>4255000</v>
          </cell>
          <cell r="G7">
            <v>0</v>
          </cell>
        </row>
        <row r="8">
          <cell r="B8" t="str">
            <v>005</v>
          </cell>
          <cell r="F8">
            <v>3277939</v>
          </cell>
          <cell r="G8">
            <v>297519.67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cion I cuatri"/>
      <sheetName val="Inicial"/>
      <sheetName val="Metas Fisicas Sicoin"/>
      <sheetName val="Programación Actual"/>
      <sheetName val="Graficas"/>
      <sheetName val="Hoja1"/>
    </sheetNames>
    <sheetDataSet>
      <sheetData sheetId="0"/>
      <sheetData sheetId="1"/>
      <sheetData sheetId="2"/>
      <sheetData sheetId="3"/>
      <sheetData sheetId="4">
        <row r="2">
          <cell r="D2" t="str">
            <v>Porcentaje de Ejecución</v>
          </cell>
          <cell r="I2" t="str">
            <v xml:space="preserve">Programado </v>
          </cell>
          <cell r="J2" t="str">
            <v>Ejecutado</v>
          </cell>
        </row>
        <row r="3">
          <cell r="C3" t="str">
            <v>Dirección y Coordinación</v>
          </cell>
          <cell r="D3">
            <v>0</v>
          </cell>
          <cell r="H3" t="str">
            <v>Dirección y Coordinación</v>
          </cell>
          <cell r="I3">
            <v>12</v>
          </cell>
          <cell r="J3">
            <v>0</v>
          </cell>
        </row>
        <row r="4">
          <cell r="C4" t="str">
            <v>Manejo de Desechos Líquidos</v>
          </cell>
          <cell r="D4">
            <v>8.9768800558266582E-2</v>
          </cell>
          <cell r="H4" t="str">
            <v>Manejo de Desechos Líquidos</v>
          </cell>
          <cell r="I4">
            <v>7790256.7000000002</v>
          </cell>
          <cell r="J4">
            <v>699322</v>
          </cell>
        </row>
        <row r="5">
          <cell r="C5" t="str">
            <v>Limpieza del Lago</v>
          </cell>
          <cell r="D5">
            <v>2.2239086292928909E-3</v>
          </cell>
          <cell r="H5" t="str">
            <v>Limpieza del Lago</v>
          </cell>
          <cell r="I5">
            <v>341291</v>
          </cell>
          <cell r="J5">
            <v>759</v>
          </cell>
        </row>
        <row r="6">
          <cell r="C6" t="str">
            <v>Control Ambiental</v>
          </cell>
          <cell r="D6">
            <v>0</v>
          </cell>
          <cell r="H6" t="str">
            <v>Control Ambiental</v>
          </cell>
          <cell r="I6">
            <v>12</v>
          </cell>
          <cell r="J6">
            <v>0</v>
          </cell>
        </row>
        <row r="7">
          <cell r="C7" t="str">
            <v>Manejo de Desechos Sólidos</v>
          </cell>
          <cell r="D7">
            <v>3.0769230769230771E-2</v>
          </cell>
          <cell r="H7" t="str">
            <v>Manejo de Desechos Sólios</v>
          </cell>
          <cell r="I7">
            <v>65</v>
          </cell>
          <cell r="J7">
            <v>2</v>
          </cell>
        </row>
        <row r="8">
          <cell r="C8" t="str">
            <v>Educación Ambiental</v>
          </cell>
          <cell r="D8">
            <v>0</v>
          </cell>
          <cell r="H8" t="str">
            <v>Educación Ambiental</v>
          </cell>
          <cell r="I8">
            <v>50000</v>
          </cell>
          <cell r="J8">
            <v>0</v>
          </cell>
        </row>
        <row r="9">
          <cell r="C9" t="str">
            <v>Reingeniería Industrial y Agroindustrial</v>
          </cell>
          <cell r="D9">
            <v>0</v>
          </cell>
          <cell r="H9" t="str">
            <v>Forestal (Conservación de Suelos)</v>
          </cell>
          <cell r="I9">
            <v>15</v>
          </cell>
          <cell r="J9">
            <v>0</v>
          </cell>
        </row>
        <row r="10">
          <cell r="C10" t="str">
            <v>Forestal (Conservación de Suelos)</v>
          </cell>
          <cell r="D10">
            <v>0</v>
          </cell>
          <cell r="H10" t="str">
            <v>Forestal (Reforestación)</v>
          </cell>
          <cell r="I10">
            <v>95</v>
          </cell>
          <cell r="J10">
            <v>0</v>
          </cell>
        </row>
        <row r="11">
          <cell r="C11" t="str">
            <v>Forestal (Reforestación)</v>
          </cell>
          <cell r="D11">
            <v>0</v>
          </cell>
        </row>
      </sheetData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cion I cuatri"/>
      <sheetName val="Inicial"/>
      <sheetName val="Metas Fisicas Sicoin"/>
      <sheetName val="Programación Actual"/>
      <sheetName val="Graficas"/>
      <sheetName val="Hoja1"/>
    </sheetNames>
    <sheetDataSet>
      <sheetData sheetId="0"/>
      <sheetData sheetId="1"/>
      <sheetData sheetId="2"/>
      <sheetData sheetId="3"/>
      <sheetData sheetId="4">
        <row r="2">
          <cell r="D2" t="str">
            <v>Porcentaje de Ejecución</v>
          </cell>
          <cell r="I2" t="str">
            <v xml:space="preserve">Programado </v>
          </cell>
          <cell r="J2" t="str">
            <v>Ejecutado</v>
          </cell>
        </row>
        <row r="3">
          <cell r="C3" t="str">
            <v>Dirección y Coordinación</v>
          </cell>
          <cell r="D3">
            <v>0.25</v>
          </cell>
          <cell r="H3" t="str">
            <v>Dirección y Coordinación</v>
          </cell>
          <cell r="I3">
            <v>12</v>
          </cell>
          <cell r="J3">
            <v>3</v>
          </cell>
        </row>
        <row r="4">
          <cell r="C4" t="str">
            <v>Manejo de Desechos Líquidos</v>
          </cell>
          <cell r="D4">
            <v>0.38557102616396688</v>
          </cell>
          <cell r="H4" t="str">
            <v>Manejo de Desechos Líquidos</v>
          </cell>
          <cell r="I4">
            <v>7790256</v>
          </cell>
          <cell r="J4">
            <v>3003697</v>
          </cell>
        </row>
        <row r="5">
          <cell r="C5" t="str">
            <v>Limpieza del Lago</v>
          </cell>
          <cell r="D5">
            <v>2.0291774468122512E-2</v>
          </cell>
          <cell r="H5" t="str">
            <v>Limpieza del Lago</v>
          </cell>
          <cell r="I5">
            <v>341291</v>
          </cell>
          <cell r="J5">
            <v>6925.4</v>
          </cell>
        </row>
        <row r="6">
          <cell r="C6" t="str">
            <v>Control Ambiental</v>
          </cell>
          <cell r="D6">
            <v>0.16666666666666666</v>
          </cell>
          <cell r="H6" t="str">
            <v>Control Ambiental</v>
          </cell>
          <cell r="I6">
            <v>12</v>
          </cell>
          <cell r="J6">
            <v>2</v>
          </cell>
        </row>
        <row r="7">
          <cell r="C7" t="str">
            <v>Manejo de Desechos Sólidos</v>
          </cell>
          <cell r="D7">
            <v>0.12307692307692308</v>
          </cell>
          <cell r="H7" t="str">
            <v>Manejo de Desechos Sólios</v>
          </cell>
          <cell r="I7">
            <v>65</v>
          </cell>
          <cell r="J7">
            <v>8</v>
          </cell>
        </row>
        <row r="8">
          <cell r="C8" t="str">
            <v>Educación Ambiental</v>
          </cell>
          <cell r="D8">
            <v>2.0400000000000001E-2</v>
          </cell>
          <cell r="H8" t="str">
            <v>Educación Ambiental</v>
          </cell>
          <cell r="I8">
            <v>50000</v>
          </cell>
          <cell r="J8">
            <v>1020</v>
          </cell>
        </row>
        <row r="9">
          <cell r="C9" t="str">
            <v>Reingeniería Industrial y Agroindustrial</v>
          </cell>
          <cell r="D9">
            <v>8.0160320641282558E-3</v>
          </cell>
          <cell r="H9" t="str">
            <v>Forestal (Conservación de Suelos)</v>
          </cell>
          <cell r="I9">
            <v>15</v>
          </cell>
          <cell r="J9">
            <v>0</v>
          </cell>
        </row>
        <row r="10">
          <cell r="C10" t="str">
            <v>Forestal (Conservación de Suelos)</v>
          </cell>
          <cell r="D10">
            <v>0</v>
          </cell>
          <cell r="H10" t="str">
            <v>Forestal (Reforestación)</v>
          </cell>
          <cell r="I10">
            <v>95</v>
          </cell>
          <cell r="J10">
            <v>21</v>
          </cell>
        </row>
        <row r="11">
          <cell r="C11" t="str">
            <v>Forestal (Reforestación)</v>
          </cell>
          <cell r="D11">
            <v>0.22105263157894736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92"/>
  <sheetViews>
    <sheetView showGridLines="0" tabSelected="1" view="pageBreakPreview" topLeftCell="A7" zoomScale="55" zoomScaleNormal="60" zoomScaleSheetLayoutView="55" workbookViewId="0">
      <selection activeCell="L19" sqref="L19"/>
    </sheetView>
  </sheetViews>
  <sheetFormatPr baseColWidth="10" defaultRowHeight="15" x14ac:dyDescent="0.25"/>
  <cols>
    <col min="1" max="1" width="1.42578125" customWidth="1"/>
    <col min="2" max="2" width="4.85546875" customWidth="1"/>
    <col min="3" max="3" width="23.85546875" style="1" customWidth="1"/>
    <col min="4" max="4" width="10.42578125" style="1" customWidth="1"/>
    <col min="5" max="5" width="6.85546875" style="1" customWidth="1"/>
    <col min="6" max="6" width="21.42578125" style="1" customWidth="1"/>
    <col min="7" max="7" width="33" style="1" customWidth="1"/>
    <col min="8" max="8" width="19.7109375" style="1" bestFit="1" customWidth="1"/>
    <col min="9" max="9" width="21.42578125" style="1" bestFit="1" customWidth="1"/>
    <col min="10" max="11" width="18" style="1" bestFit="1" customWidth="1"/>
    <col min="12" max="12" width="14.42578125" style="1" customWidth="1"/>
    <col min="13" max="13" width="20.85546875" style="3" bestFit="1" customWidth="1"/>
    <col min="14" max="14" width="14.5703125" style="3" customWidth="1"/>
    <col min="15" max="15" width="15.42578125" style="1" customWidth="1"/>
    <col min="16" max="16" width="14.42578125" style="1" bestFit="1" customWidth="1"/>
    <col min="17" max="17" width="11.7109375" style="1" customWidth="1"/>
    <col min="18" max="18" width="33.85546875" style="1" hidden="1" customWidth="1"/>
    <col min="19" max="32" width="11.42578125" style="1"/>
  </cols>
  <sheetData>
    <row r="1" spans="1:32" s="8" customFormat="1" ht="12" customHeight="1" x14ac:dyDescent="0.2">
      <c r="C1" s="134" t="s">
        <v>6</v>
      </c>
      <c r="D1" s="135" t="s">
        <v>7</v>
      </c>
      <c r="E1" s="135"/>
      <c r="F1" s="135"/>
      <c r="G1" s="88"/>
      <c r="H1" s="135" t="s">
        <v>8</v>
      </c>
      <c r="I1" s="135"/>
      <c r="J1" s="135"/>
      <c r="K1" s="7"/>
      <c r="L1" s="7"/>
      <c r="M1" s="52"/>
      <c r="N1" s="52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</row>
    <row r="2" spans="1:32" s="8" customFormat="1" ht="12" customHeight="1" x14ac:dyDescent="0.2">
      <c r="C2" s="134"/>
      <c r="D2" s="135" t="s">
        <v>19</v>
      </c>
      <c r="E2" s="135"/>
      <c r="F2" s="135"/>
      <c r="G2" s="88"/>
      <c r="H2" s="135" t="s">
        <v>20</v>
      </c>
      <c r="I2" s="135"/>
      <c r="J2" s="135"/>
      <c r="K2" s="135"/>
      <c r="L2" s="135"/>
      <c r="M2" s="135"/>
      <c r="N2" s="135"/>
      <c r="O2" s="135"/>
      <c r="P2" s="135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</row>
    <row r="3" spans="1:32" s="8" customFormat="1" ht="12" customHeight="1" x14ac:dyDescent="0.2">
      <c r="C3" s="134"/>
      <c r="D3" s="135" t="s">
        <v>40</v>
      </c>
      <c r="E3" s="135"/>
      <c r="F3" s="135"/>
      <c r="G3" s="88"/>
      <c r="H3" s="135" t="s">
        <v>9</v>
      </c>
      <c r="I3" s="135"/>
      <c r="J3" s="135"/>
      <c r="K3" s="88"/>
      <c r="L3" s="88"/>
      <c r="M3" s="52"/>
      <c r="N3" s="52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</row>
    <row r="5" spans="1:32" ht="21" x14ac:dyDescent="0.35">
      <c r="B5" s="122" t="s">
        <v>51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3" t="s">
        <v>50</v>
      </c>
      <c r="O5" s="124"/>
      <c r="P5" s="124"/>
      <c r="Q5" s="124"/>
      <c r="R5" s="54"/>
    </row>
    <row r="6" spans="1:32" ht="21" x14ac:dyDescent="0.35">
      <c r="B6" s="122" t="s">
        <v>79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5" t="s">
        <v>93</v>
      </c>
      <c r="O6" s="125"/>
      <c r="P6" s="125"/>
      <c r="Q6" s="125"/>
      <c r="R6" s="53"/>
    </row>
    <row r="7" spans="1:32" ht="6" customHeight="1" x14ac:dyDescent="0.25"/>
    <row r="8" spans="1:32" s="2" customFormat="1" ht="32.25" customHeight="1" x14ac:dyDescent="0.25">
      <c r="B8" s="126" t="s">
        <v>1</v>
      </c>
      <c r="C8" s="113" t="s">
        <v>10</v>
      </c>
      <c r="D8" s="128" t="s">
        <v>11</v>
      </c>
      <c r="E8" s="129"/>
      <c r="F8" s="113" t="s">
        <v>14</v>
      </c>
      <c r="G8" s="87"/>
      <c r="H8" s="129" t="s">
        <v>64</v>
      </c>
      <c r="I8" s="129"/>
      <c r="J8" s="130"/>
      <c r="K8" s="131" t="s">
        <v>3</v>
      </c>
      <c r="L8" s="132"/>
      <c r="M8" s="132"/>
      <c r="N8" s="132"/>
      <c r="O8" s="133"/>
      <c r="P8" s="113" t="s">
        <v>0</v>
      </c>
      <c r="Q8" s="113" t="s">
        <v>4</v>
      </c>
      <c r="R8" s="115" t="s">
        <v>18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38.25" customHeight="1" x14ac:dyDescent="0.25">
      <c r="B9" s="127"/>
      <c r="C9" s="114"/>
      <c r="D9" s="86" t="s">
        <v>12</v>
      </c>
      <c r="E9" s="86" t="s">
        <v>13</v>
      </c>
      <c r="F9" s="114"/>
      <c r="G9" s="86" t="s">
        <v>82</v>
      </c>
      <c r="H9" s="86" t="s">
        <v>15</v>
      </c>
      <c r="I9" s="86" t="s">
        <v>16</v>
      </c>
      <c r="J9" s="86" t="s">
        <v>92</v>
      </c>
      <c r="K9" s="86" t="s">
        <v>80</v>
      </c>
      <c r="L9" s="27" t="s">
        <v>2</v>
      </c>
      <c r="M9" s="27" t="s">
        <v>81</v>
      </c>
      <c r="N9" s="27" t="s">
        <v>84</v>
      </c>
      <c r="O9" s="27" t="s">
        <v>39</v>
      </c>
      <c r="P9" s="114"/>
      <c r="Q9" s="114"/>
      <c r="R9" s="115"/>
    </row>
    <row r="10" spans="1:32" ht="51.75" customHeight="1" x14ac:dyDescent="0.25">
      <c r="B10" s="83">
        <v>1</v>
      </c>
      <c r="C10" s="28" t="s">
        <v>24</v>
      </c>
      <c r="D10" s="85" t="s">
        <v>25</v>
      </c>
      <c r="E10" s="85" t="s">
        <v>26</v>
      </c>
      <c r="F10" s="84" t="s">
        <v>27</v>
      </c>
      <c r="G10" s="51" t="s">
        <v>27</v>
      </c>
      <c r="H10" s="31">
        <v>13123671</v>
      </c>
      <c r="I10" s="31">
        <v>13594931</v>
      </c>
      <c r="J10" s="31">
        <v>708496.98</v>
      </c>
      <c r="K10" s="32">
        <v>12</v>
      </c>
      <c r="L10" s="32" t="s">
        <v>52</v>
      </c>
      <c r="M10" s="32">
        <v>3</v>
      </c>
      <c r="N10" s="32">
        <v>3</v>
      </c>
      <c r="O10" s="33">
        <f>+N10/M10</f>
        <v>1</v>
      </c>
      <c r="P10" s="34">
        <v>0</v>
      </c>
      <c r="Q10" s="34">
        <f>+J10/I10</f>
        <v>5.2114790431816091E-2</v>
      </c>
      <c r="R10" s="47" t="s">
        <v>59</v>
      </c>
    </row>
    <row r="11" spans="1:32" ht="75" x14ac:dyDescent="0.25">
      <c r="A11" s="116"/>
      <c r="B11" s="119">
        <v>2</v>
      </c>
      <c r="C11" s="103" t="s">
        <v>53</v>
      </c>
      <c r="D11" s="105" t="s">
        <v>28</v>
      </c>
      <c r="E11" s="105" t="s">
        <v>26</v>
      </c>
      <c r="F11" s="35" t="s">
        <v>46</v>
      </c>
      <c r="G11" s="51" t="s">
        <v>69</v>
      </c>
      <c r="H11" s="107">
        <v>8670574</v>
      </c>
      <c r="I11" s="107">
        <v>9328630</v>
      </c>
      <c r="J11" s="107">
        <v>174068.6</v>
      </c>
      <c r="K11" s="36">
        <v>7790255.9999999991</v>
      </c>
      <c r="L11" s="35" t="s">
        <v>34</v>
      </c>
      <c r="M11" s="39">
        <v>893808</v>
      </c>
      <c r="N11" s="39">
        <v>893808</v>
      </c>
      <c r="O11" s="33">
        <f>+N11/M11</f>
        <v>1</v>
      </c>
      <c r="P11" s="33">
        <f>+N11/M11</f>
        <v>1</v>
      </c>
      <c r="Q11" s="99">
        <f>+J11/I11</f>
        <v>1.8659610253595652E-2</v>
      </c>
      <c r="R11" s="48" t="s">
        <v>63</v>
      </c>
    </row>
    <row r="12" spans="1:32" ht="119.25" customHeight="1" x14ac:dyDescent="0.25">
      <c r="A12" s="117"/>
      <c r="B12" s="120"/>
      <c r="C12" s="104"/>
      <c r="D12" s="106"/>
      <c r="E12" s="106"/>
      <c r="F12" s="79" t="s">
        <v>29</v>
      </c>
      <c r="G12" s="51" t="s">
        <v>70</v>
      </c>
      <c r="H12" s="108"/>
      <c r="I12" s="108"/>
      <c r="J12" s="108"/>
      <c r="K12" s="39">
        <v>12</v>
      </c>
      <c r="L12" s="35" t="s">
        <v>52</v>
      </c>
      <c r="M12" s="39">
        <v>1</v>
      </c>
      <c r="N12" s="40">
        <v>1</v>
      </c>
      <c r="O12" s="33">
        <f>+N12/M12</f>
        <v>1</v>
      </c>
      <c r="P12" s="33">
        <f t="shared" ref="P12:P18" si="0">+N12/M12</f>
        <v>1</v>
      </c>
      <c r="Q12" s="109"/>
      <c r="R12" s="48" t="s">
        <v>65</v>
      </c>
    </row>
    <row r="13" spans="1:32" ht="93.75" customHeight="1" x14ac:dyDescent="0.25">
      <c r="A13" s="117"/>
      <c r="B13" s="120"/>
      <c r="C13" s="104"/>
      <c r="D13" s="106"/>
      <c r="E13" s="106"/>
      <c r="F13" s="79" t="s">
        <v>56</v>
      </c>
      <c r="G13" s="51" t="s">
        <v>71</v>
      </c>
      <c r="H13" s="108"/>
      <c r="I13" s="108"/>
      <c r="J13" s="108"/>
      <c r="K13" s="39">
        <v>341291</v>
      </c>
      <c r="L13" s="35" t="s">
        <v>34</v>
      </c>
      <c r="M13" s="39">
        <v>2049</v>
      </c>
      <c r="N13" s="39">
        <v>4008</v>
      </c>
      <c r="O13" s="33">
        <f t="shared" ref="O13:O15" si="1">+N13/M13</f>
        <v>1.9560761346998536</v>
      </c>
      <c r="P13" s="33">
        <f t="shared" si="0"/>
        <v>1.9560761346998536</v>
      </c>
      <c r="Q13" s="109"/>
      <c r="R13" s="48" t="s">
        <v>63</v>
      </c>
    </row>
    <row r="14" spans="1:32" ht="56.25" customHeight="1" x14ac:dyDescent="0.25">
      <c r="A14" s="118"/>
      <c r="B14" s="121"/>
      <c r="C14" s="104"/>
      <c r="D14" s="112"/>
      <c r="E14" s="112"/>
      <c r="F14" s="35" t="s">
        <v>47</v>
      </c>
      <c r="G14" s="51" t="s">
        <v>72</v>
      </c>
      <c r="H14" s="108"/>
      <c r="I14" s="108"/>
      <c r="J14" s="108"/>
      <c r="K14" s="39">
        <v>65</v>
      </c>
      <c r="L14" s="35" t="s">
        <v>37</v>
      </c>
      <c r="M14" s="39">
        <v>4</v>
      </c>
      <c r="N14" s="39">
        <v>5</v>
      </c>
      <c r="O14" s="33">
        <f t="shared" si="1"/>
        <v>1.25</v>
      </c>
      <c r="P14" s="33">
        <f t="shared" si="0"/>
        <v>1.25</v>
      </c>
      <c r="Q14" s="109"/>
      <c r="R14" s="48" t="s">
        <v>63</v>
      </c>
    </row>
    <row r="15" spans="1:32" ht="96" customHeight="1" x14ac:dyDescent="0.25">
      <c r="B15" s="78">
        <v>3</v>
      </c>
      <c r="C15" s="104"/>
      <c r="D15" s="81" t="s">
        <v>30</v>
      </c>
      <c r="E15" s="81" t="s">
        <v>26</v>
      </c>
      <c r="F15" s="79" t="s">
        <v>48</v>
      </c>
      <c r="G15" s="51" t="s">
        <v>73</v>
      </c>
      <c r="H15" s="108"/>
      <c r="I15" s="108"/>
      <c r="J15" s="108"/>
      <c r="K15" s="39">
        <v>50000</v>
      </c>
      <c r="L15" s="35" t="s">
        <v>36</v>
      </c>
      <c r="M15" s="39">
        <v>6000</v>
      </c>
      <c r="N15" s="39">
        <v>660</v>
      </c>
      <c r="O15" s="33">
        <f t="shared" si="1"/>
        <v>0.11</v>
      </c>
      <c r="P15" s="33">
        <v>0</v>
      </c>
      <c r="Q15" s="109"/>
      <c r="R15" s="48" t="s">
        <v>63</v>
      </c>
    </row>
    <row r="16" spans="1:32" ht="126.75" customHeight="1" x14ac:dyDescent="0.25">
      <c r="B16" s="78"/>
      <c r="C16" s="80"/>
      <c r="D16" s="81" t="s">
        <v>30</v>
      </c>
      <c r="E16" s="81" t="s">
        <v>26</v>
      </c>
      <c r="F16" s="79" t="s">
        <v>61</v>
      </c>
      <c r="G16" s="51" t="s">
        <v>74</v>
      </c>
      <c r="H16" s="136"/>
      <c r="I16" s="136"/>
      <c r="J16" s="136"/>
      <c r="K16" s="39">
        <v>499</v>
      </c>
      <c r="L16" s="35" t="s">
        <v>60</v>
      </c>
      <c r="M16" s="39">
        <v>50</v>
      </c>
      <c r="N16" s="39">
        <v>4</v>
      </c>
      <c r="O16" s="33">
        <f>+N16/M16</f>
        <v>0.08</v>
      </c>
      <c r="P16" s="33">
        <f t="shared" si="0"/>
        <v>0.08</v>
      </c>
      <c r="Q16" s="100"/>
      <c r="R16" s="48" t="s">
        <v>66</v>
      </c>
    </row>
    <row r="17" spans="2:66" ht="81.75" customHeight="1" x14ac:dyDescent="0.25">
      <c r="B17" s="101">
        <v>4</v>
      </c>
      <c r="C17" s="103" t="s">
        <v>54</v>
      </c>
      <c r="D17" s="105" t="s">
        <v>31</v>
      </c>
      <c r="E17" s="105" t="s">
        <v>26</v>
      </c>
      <c r="F17" s="103" t="s">
        <v>33</v>
      </c>
      <c r="G17" s="51" t="s">
        <v>75</v>
      </c>
      <c r="H17" s="107">
        <v>4255000</v>
      </c>
      <c r="I17" s="107">
        <v>3055000</v>
      </c>
      <c r="J17" s="107">
        <v>0</v>
      </c>
      <c r="K17" s="39">
        <v>102804</v>
      </c>
      <c r="L17" s="35" t="s">
        <v>34</v>
      </c>
      <c r="M17" s="39">
        <v>0</v>
      </c>
      <c r="N17" s="39">
        <v>0</v>
      </c>
      <c r="O17" s="33">
        <v>0</v>
      </c>
      <c r="P17" s="33">
        <v>0</v>
      </c>
      <c r="Q17" s="137">
        <v>0</v>
      </c>
      <c r="R17" s="48" t="s">
        <v>67</v>
      </c>
    </row>
    <row r="18" spans="2:66" ht="62.25" hidden="1" customHeight="1" x14ac:dyDescent="0.25">
      <c r="B18" s="110"/>
      <c r="C18" s="111"/>
      <c r="D18" s="112"/>
      <c r="E18" s="112"/>
      <c r="F18" s="111"/>
      <c r="G18" s="51" t="s">
        <v>76</v>
      </c>
      <c r="H18" s="108"/>
      <c r="I18" s="108"/>
      <c r="J18" s="108"/>
      <c r="K18" s="49">
        <v>1</v>
      </c>
      <c r="L18" s="50" t="s">
        <v>57</v>
      </c>
      <c r="M18" s="49">
        <v>1</v>
      </c>
      <c r="N18" s="49">
        <v>0</v>
      </c>
      <c r="O18" s="33">
        <f t="shared" ref="O18:O20" si="2">+N18/M18</f>
        <v>0</v>
      </c>
      <c r="P18" s="33">
        <f t="shared" si="0"/>
        <v>0</v>
      </c>
      <c r="Q18" s="138" t="e">
        <f>+I18/#REF!</f>
        <v>#REF!</v>
      </c>
      <c r="R18" s="48" t="s">
        <v>67</v>
      </c>
    </row>
    <row r="19" spans="2:66" ht="90.75" customHeight="1" x14ac:dyDescent="0.25">
      <c r="B19" s="101">
        <v>5</v>
      </c>
      <c r="C19" s="103" t="s">
        <v>55</v>
      </c>
      <c r="D19" s="105" t="s">
        <v>32</v>
      </c>
      <c r="E19" s="105" t="s">
        <v>26</v>
      </c>
      <c r="F19" s="103" t="s">
        <v>33</v>
      </c>
      <c r="G19" s="51" t="s">
        <v>77</v>
      </c>
      <c r="H19" s="107">
        <v>3250755</v>
      </c>
      <c r="I19" s="107">
        <v>3321439</v>
      </c>
      <c r="J19" s="107">
        <v>71400</v>
      </c>
      <c r="K19" s="37">
        <v>15</v>
      </c>
      <c r="L19" s="35" t="s">
        <v>38</v>
      </c>
      <c r="M19" s="39">
        <v>2</v>
      </c>
      <c r="N19" s="39">
        <v>0</v>
      </c>
      <c r="O19" s="33">
        <f>+N19/M19</f>
        <v>0</v>
      </c>
      <c r="P19" s="33">
        <v>0</v>
      </c>
      <c r="Q19" s="99">
        <f t="shared" ref="Q19:Q20" si="3">+J19/I19</f>
        <v>2.1496706698512301E-2</v>
      </c>
      <c r="R19" s="48" t="s">
        <v>68</v>
      </c>
    </row>
    <row r="20" spans="2:66" ht="90" customHeight="1" x14ac:dyDescent="0.25">
      <c r="B20" s="102"/>
      <c r="C20" s="104"/>
      <c r="D20" s="106"/>
      <c r="E20" s="106"/>
      <c r="F20" s="104"/>
      <c r="G20" s="51" t="s">
        <v>78</v>
      </c>
      <c r="H20" s="108"/>
      <c r="I20" s="108"/>
      <c r="J20" s="108"/>
      <c r="K20" s="37">
        <v>95</v>
      </c>
      <c r="L20" s="35" t="s">
        <v>38</v>
      </c>
      <c r="M20" s="39">
        <v>10</v>
      </c>
      <c r="N20" s="39">
        <v>6</v>
      </c>
      <c r="O20" s="33">
        <f t="shared" si="2"/>
        <v>0.6</v>
      </c>
      <c r="P20" s="33">
        <v>0</v>
      </c>
      <c r="Q20" s="109" t="e">
        <f t="shared" si="3"/>
        <v>#DIV/0!</v>
      </c>
      <c r="R20" s="48" t="s">
        <v>67</v>
      </c>
    </row>
    <row r="21" spans="2:66" ht="3.75" customHeight="1" x14ac:dyDescent="0.25">
      <c r="B21" s="4"/>
      <c r="C21" s="5"/>
      <c r="D21" s="11"/>
      <c r="E21" s="10"/>
      <c r="F21" s="5"/>
      <c r="G21" s="44"/>
      <c r="H21" s="19"/>
      <c r="I21" s="20"/>
      <c r="J21" s="21"/>
      <c r="K21" s="5"/>
      <c r="L21" s="5"/>
      <c r="M21" s="12"/>
      <c r="N21" s="12"/>
      <c r="O21" s="12"/>
      <c r="P21" s="5"/>
      <c r="Q21" s="5"/>
      <c r="R21" s="6"/>
    </row>
    <row r="22" spans="2:66" ht="15.75" x14ac:dyDescent="0.25">
      <c r="D22" s="26"/>
      <c r="H22" s="22">
        <f>SUM(H10:H20)</f>
        <v>29300000</v>
      </c>
      <c r="I22" s="22">
        <f>SUM(I10:I20)</f>
        <v>29300000</v>
      </c>
      <c r="J22" s="22">
        <f>SUM(J10:J20)</f>
        <v>953965.58</v>
      </c>
    </row>
    <row r="23" spans="2:66" x14ac:dyDescent="0.25">
      <c r="B23" t="s">
        <v>88</v>
      </c>
      <c r="S23" s="92" t="s">
        <v>49</v>
      </c>
      <c r="T23" s="92"/>
      <c r="U23" s="92"/>
      <c r="V23" s="92"/>
    </row>
    <row r="24" spans="2:66" ht="18" customHeight="1" x14ac:dyDescent="0.25">
      <c r="B24" t="s">
        <v>87</v>
      </c>
      <c r="S24" s="18"/>
      <c r="T24" s="94" t="s">
        <v>41</v>
      </c>
      <c r="U24" s="94"/>
      <c r="V24" s="94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</row>
    <row r="25" spans="2:66" ht="18" customHeight="1" x14ac:dyDescent="0.25">
      <c r="B25" s="9"/>
      <c r="S25" s="13"/>
      <c r="T25" s="94" t="s">
        <v>42</v>
      </c>
      <c r="U25" s="94"/>
      <c r="V25" s="94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</row>
    <row r="26" spans="2:66" ht="21.75" customHeight="1" x14ac:dyDescent="0.25">
      <c r="F26" s="98" t="s">
        <v>21</v>
      </c>
      <c r="G26" s="98"/>
      <c r="H26" s="98"/>
      <c r="I26" s="98"/>
      <c r="J26" s="98"/>
      <c r="K26" s="98"/>
      <c r="L26" s="98"/>
      <c r="M26" s="98"/>
      <c r="S26" s="14"/>
      <c r="T26" s="94" t="s">
        <v>43</v>
      </c>
      <c r="U26" s="94"/>
      <c r="V26" s="94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</row>
    <row r="27" spans="2:66" ht="21" customHeight="1" x14ac:dyDescent="0.25">
      <c r="F27" s="98"/>
      <c r="G27" s="98"/>
      <c r="H27" s="98"/>
      <c r="I27" s="98"/>
      <c r="J27" s="98"/>
      <c r="K27" s="98"/>
      <c r="L27" s="98"/>
      <c r="M27" s="98"/>
      <c r="S27" s="15"/>
      <c r="T27" s="94" t="s">
        <v>44</v>
      </c>
      <c r="U27" s="94"/>
      <c r="V27" s="94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</row>
    <row r="28" spans="2:66" ht="18" customHeight="1" x14ac:dyDescent="0.25">
      <c r="F28" s="93" t="str">
        <f>N6</f>
        <v>ABRIL</v>
      </c>
      <c r="G28" s="93"/>
      <c r="H28" s="93"/>
      <c r="I28" s="93"/>
      <c r="J28" s="93"/>
      <c r="K28" s="93"/>
      <c r="L28" s="93"/>
      <c r="M28" s="93"/>
      <c r="S28" s="16"/>
      <c r="T28" s="94" t="s">
        <v>45</v>
      </c>
      <c r="U28" s="94"/>
      <c r="V28" s="94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</row>
    <row r="29" spans="2:66" ht="30" customHeight="1" x14ac:dyDescent="0.25">
      <c r="C29" s="95" t="s">
        <v>58</v>
      </c>
      <c r="D29" s="95"/>
      <c r="E29" s="95"/>
      <c r="K29" s="90" t="s">
        <v>22</v>
      </c>
      <c r="L29" s="90"/>
      <c r="M29" s="90"/>
    </row>
    <row r="49" spans="3:13" ht="46.5" customHeight="1" x14ac:dyDescent="0.25"/>
    <row r="50" spans="3:13" ht="191.25" customHeight="1" x14ac:dyDescent="0.25"/>
    <row r="51" spans="3:13" ht="15" customHeight="1" x14ac:dyDescent="0.25"/>
    <row r="52" spans="3:13" ht="15" customHeight="1" x14ac:dyDescent="0.25"/>
    <row r="53" spans="3:13" ht="15" customHeight="1" x14ac:dyDescent="0.25">
      <c r="G53" s="96" t="s">
        <v>35</v>
      </c>
      <c r="H53" s="96"/>
      <c r="I53" s="96"/>
      <c r="J53" s="96"/>
      <c r="K53" s="96"/>
    </row>
    <row r="54" spans="3:13" ht="4.5" customHeight="1" x14ac:dyDescent="0.25">
      <c r="G54" s="96"/>
      <c r="H54" s="96"/>
      <c r="I54" s="96"/>
      <c r="J54" s="96"/>
      <c r="K54" s="96"/>
    </row>
    <row r="55" spans="3:13" ht="18.75" customHeight="1" x14ac:dyDescent="0.25">
      <c r="G55" s="96"/>
      <c r="H55" s="96"/>
      <c r="I55" s="96"/>
      <c r="J55" s="96"/>
      <c r="K55" s="96"/>
    </row>
    <row r="56" spans="3:13" ht="18.75" customHeight="1" x14ac:dyDescent="0.3">
      <c r="G56" s="97" t="str">
        <f>N6</f>
        <v>ABRIL</v>
      </c>
      <c r="H56" s="97"/>
      <c r="I56" s="97"/>
      <c r="J56" s="97"/>
      <c r="K56" s="97"/>
    </row>
    <row r="57" spans="3:13" ht="22.5" customHeight="1" x14ac:dyDescent="0.25"/>
    <row r="58" spans="3:13" ht="13.5" customHeight="1" x14ac:dyDescent="0.25">
      <c r="C58" s="90" t="s">
        <v>23</v>
      </c>
      <c r="D58" s="90"/>
      <c r="E58" s="90"/>
      <c r="K58" s="91" t="s">
        <v>23</v>
      </c>
      <c r="L58" s="91"/>
      <c r="M58" s="91"/>
    </row>
    <row r="59" spans="3:13" ht="30" customHeight="1" x14ac:dyDescent="0.25"/>
    <row r="75" spans="15:18" ht="39" customHeight="1" x14ac:dyDescent="0.25"/>
    <row r="76" spans="15:18" ht="30" customHeight="1" x14ac:dyDescent="0.25"/>
    <row r="79" spans="15:18" ht="26.25" customHeight="1" x14ac:dyDescent="0.25"/>
    <row r="80" spans="15:18" ht="30.75" customHeight="1" x14ac:dyDescent="0.25">
      <c r="O80" s="92"/>
      <c r="P80" s="92"/>
      <c r="Q80" s="92"/>
      <c r="R80" s="92"/>
    </row>
    <row r="81" spans="10:18" ht="34.5" customHeight="1" x14ac:dyDescent="0.25">
      <c r="O81" s="92"/>
      <c r="P81" s="92"/>
      <c r="Q81" s="92"/>
      <c r="R81" s="92"/>
    </row>
    <row r="82" spans="10:18" ht="27.75" customHeight="1" x14ac:dyDescent="0.25">
      <c r="O82" s="92" t="s">
        <v>49</v>
      </c>
      <c r="P82" s="92"/>
      <c r="Q82" s="92"/>
      <c r="R82" s="92"/>
    </row>
    <row r="83" spans="10:18" ht="18" x14ac:dyDescent="0.25">
      <c r="O83" s="18"/>
      <c r="P83" s="89" t="s">
        <v>41</v>
      </c>
      <c r="Q83" s="89"/>
      <c r="R83" s="89"/>
    </row>
    <row r="84" spans="10:18" ht="18" x14ac:dyDescent="0.25">
      <c r="O84" s="13"/>
      <c r="P84" s="89" t="s">
        <v>42</v>
      </c>
      <c r="Q84" s="89"/>
      <c r="R84" s="89"/>
    </row>
    <row r="85" spans="10:18" ht="18" x14ac:dyDescent="0.25">
      <c r="O85" s="14"/>
      <c r="P85" s="89" t="s">
        <v>43</v>
      </c>
      <c r="Q85" s="89"/>
      <c r="R85" s="89"/>
    </row>
    <row r="86" spans="10:18" ht="18" x14ac:dyDescent="0.25">
      <c r="O86" s="15"/>
      <c r="P86" s="89" t="s">
        <v>44</v>
      </c>
      <c r="Q86" s="89"/>
      <c r="R86" s="89"/>
    </row>
    <row r="87" spans="10:18" ht="25.5" customHeight="1" x14ac:dyDescent="0.25">
      <c r="O87" s="16"/>
      <c r="P87" s="89" t="s">
        <v>45</v>
      </c>
      <c r="Q87" s="89"/>
      <c r="R87" s="89"/>
    </row>
    <row r="92" spans="10:18" x14ac:dyDescent="0.25">
      <c r="J92" s="1" t="s">
        <v>62</v>
      </c>
    </row>
  </sheetData>
  <mergeCells count="69">
    <mergeCell ref="P84:R84"/>
    <mergeCell ref="P85:R85"/>
    <mergeCell ref="P86:R86"/>
    <mergeCell ref="P87:R87"/>
    <mergeCell ref="H11:H16"/>
    <mergeCell ref="I11:I16"/>
    <mergeCell ref="J11:J16"/>
    <mergeCell ref="C58:E58"/>
    <mergeCell ref="K58:M58"/>
    <mergeCell ref="O80:R80"/>
    <mergeCell ref="O81:R81"/>
    <mergeCell ref="O82:R82"/>
    <mergeCell ref="P83:R83"/>
    <mergeCell ref="F28:M28"/>
    <mergeCell ref="T28:V28"/>
    <mergeCell ref="C29:E29"/>
    <mergeCell ref="K29:M29"/>
    <mergeCell ref="G53:K55"/>
    <mergeCell ref="G56:K56"/>
    <mergeCell ref="S23:V23"/>
    <mergeCell ref="T24:V24"/>
    <mergeCell ref="T25:V25"/>
    <mergeCell ref="F26:M27"/>
    <mergeCell ref="T26:V26"/>
    <mergeCell ref="T27:V27"/>
    <mergeCell ref="Q17:Q18"/>
    <mergeCell ref="B19:B20"/>
    <mergeCell ref="C19:C20"/>
    <mergeCell ref="D19:D20"/>
    <mergeCell ref="E19:E20"/>
    <mergeCell ref="F19:F20"/>
    <mergeCell ref="H19:H20"/>
    <mergeCell ref="I19:I20"/>
    <mergeCell ref="J19:J20"/>
    <mergeCell ref="Q19:Q20"/>
    <mergeCell ref="Q11:Q16"/>
    <mergeCell ref="B17:B18"/>
    <mergeCell ref="C17:C18"/>
    <mergeCell ref="D17:D18"/>
    <mergeCell ref="E17:E18"/>
    <mergeCell ref="F17:F18"/>
    <mergeCell ref="H17:H18"/>
    <mergeCell ref="I17:I18"/>
    <mergeCell ref="J17:J18"/>
    <mergeCell ref="P8:P9"/>
    <mergeCell ref="Q8:Q9"/>
    <mergeCell ref="R8:R9"/>
    <mergeCell ref="A11:A14"/>
    <mergeCell ref="B11:B14"/>
    <mergeCell ref="C11:C15"/>
    <mergeCell ref="D11:D14"/>
    <mergeCell ref="E11:E14"/>
    <mergeCell ref="B5:M5"/>
    <mergeCell ref="N5:Q5"/>
    <mergeCell ref="B6:M6"/>
    <mergeCell ref="N6:Q6"/>
    <mergeCell ref="B8:B9"/>
    <mergeCell ref="C8:C9"/>
    <mergeCell ref="D8:E8"/>
    <mergeCell ref="F8:F9"/>
    <mergeCell ref="H8:J8"/>
    <mergeCell ref="K8:O8"/>
    <mergeCell ref="C1:C3"/>
    <mergeCell ref="D1:F1"/>
    <mergeCell ref="H1:J1"/>
    <mergeCell ref="D2:F2"/>
    <mergeCell ref="H2:P2"/>
    <mergeCell ref="D3:F3"/>
    <mergeCell ref="H3:J3"/>
  </mergeCells>
  <conditionalFormatting sqref="S24">
    <cfRule type="cellIs" priority="22" operator="greaterThanOrEqual">
      <formula>100</formula>
    </cfRule>
  </conditionalFormatting>
  <conditionalFormatting sqref="O83">
    <cfRule type="cellIs" priority="11" operator="greaterThanOrEqual">
      <formula>100</formula>
    </cfRule>
  </conditionalFormatting>
  <conditionalFormatting sqref="O10:O20">
    <cfRule type="cellIs" dxfId="9" priority="3" operator="between">
      <formula>0.7</formula>
      <formula>0.9</formula>
    </cfRule>
    <cfRule type="cellIs" dxfId="8" priority="4" operator="lessThan">
      <formula>0.5</formula>
    </cfRule>
    <cfRule type="cellIs" dxfId="7" priority="5" operator="between">
      <formula>0.5</formula>
      <formula>0.69</formula>
    </cfRule>
    <cfRule type="cellIs" dxfId="6" priority="6" operator="between">
      <formula>0.7</formula>
      <formula>0.89</formula>
    </cfRule>
    <cfRule type="cellIs" dxfId="5" priority="7" operator="between">
      <formula>0.7</formula>
      <formula>0.89</formula>
    </cfRule>
    <cfRule type="cellIs" dxfId="4" priority="8" operator="greaterThan">
      <formula>0.99</formula>
    </cfRule>
    <cfRule type="cellIs" dxfId="3" priority="9" operator="between">
      <formula>0.9</formula>
      <formula>0.99</formula>
    </cfRule>
    <cfRule type="cellIs" dxfId="2" priority="10" operator="greaterThan">
      <formula>1</formula>
    </cfRule>
  </conditionalFormatting>
  <conditionalFormatting sqref="O10:O20">
    <cfRule type="cellIs" dxfId="1" priority="2" operator="between">
      <formula>0.7</formula>
      <formula>0.8999</formula>
    </cfRule>
  </conditionalFormatting>
  <conditionalFormatting sqref="O15:O20">
    <cfRule type="cellIs" dxfId="0" priority="1" operator="between">
      <formula>0.9</formula>
      <formula>0.9999</formula>
    </cfRule>
  </conditionalFormatting>
  <printOptions horizontalCentered="1" verticalCentered="1"/>
  <pageMargins left="0.7" right="0.7" top="0.75" bottom="0.41" header="0.3" footer="0.3"/>
  <pageSetup scale="45" fitToHeight="0" orientation="landscape" horizontalDpi="4294967293" verticalDpi="4294967293" r:id="rId1"/>
  <rowBreaks count="3" manualBreakCount="3">
    <brk id="23" max="16" man="1"/>
    <brk id="50" max="16383" man="1"/>
    <brk id="88" max="16" man="1"/>
  </rowBreaks>
  <colBreaks count="1" manualBreakCount="1">
    <brk id="1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92"/>
  <sheetViews>
    <sheetView view="pageBreakPreview" topLeftCell="A10" zoomScale="55" zoomScaleNormal="55" zoomScaleSheetLayoutView="55" workbookViewId="0">
      <selection activeCell="J11" sqref="J11:J15"/>
    </sheetView>
  </sheetViews>
  <sheetFormatPr baseColWidth="10" defaultRowHeight="15" x14ac:dyDescent="0.25"/>
  <cols>
    <col min="1" max="1" width="1.42578125" customWidth="1"/>
    <col min="2" max="2" width="4.85546875" customWidth="1"/>
    <col min="3" max="3" width="23.85546875" style="1" customWidth="1"/>
    <col min="4" max="4" width="10.42578125" style="1" customWidth="1"/>
    <col min="5" max="5" width="6.85546875" style="1" customWidth="1"/>
    <col min="6" max="6" width="21.42578125" style="1" customWidth="1"/>
    <col min="7" max="7" width="33" style="1" customWidth="1"/>
    <col min="8" max="8" width="19.7109375" style="1" bestFit="1" customWidth="1"/>
    <col min="9" max="9" width="21.42578125" style="1" bestFit="1" customWidth="1"/>
    <col min="10" max="10" width="19.5703125" style="1" bestFit="1" customWidth="1"/>
    <col min="11" max="11" width="18" style="1" bestFit="1" customWidth="1"/>
    <col min="12" max="12" width="14.42578125" style="1" customWidth="1"/>
    <col min="13" max="13" width="20.85546875" style="3" bestFit="1" customWidth="1"/>
    <col min="14" max="14" width="14.5703125" style="3" customWidth="1"/>
    <col min="15" max="15" width="15.42578125" style="1" customWidth="1"/>
    <col min="16" max="16" width="14.42578125" style="1" bestFit="1" customWidth="1"/>
    <col min="17" max="17" width="11.7109375" style="1" customWidth="1"/>
    <col min="18" max="18" width="33.85546875" style="1" hidden="1" customWidth="1"/>
    <col min="19" max="32" width="11.42578125" style="1"/>
  </cols>
  <sheetData>
    <row r="1" spans="1:32" s="8" customFormat="1" ht="12" customHeight="1" x14ac:dyDescent="0.2">
      <c r="C1" s="134" t="s">
        <v>6</v>
      </c>
      <c r="D1" s="135" t="s">
        <v>7</v>
      </c>
      <c r="E1" s="135"/>
      <c r="F1" s="135"/>
      <c r="G1" s="76"/>
      <c r="H1" s="135" t="s">
        <v>8</v>
      </c>
      <c r="I1" s="135"/>
      <c r="J1" s="135"/>
      <c r="K1" s="7"/>
      <c r="L1" s="7"/>
      <c r="M1" s="52"/>
      <c r="N1" s="52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</row>
    <row r="2" spans="1:32" s="8" customFormat="1" ht="12" customHeight="1" x14ac:dyDescent="0.2">
      <c r="C2" s="134"/>
      <c r="D2" s="135" t="s">
        <v>19</v>
      </c>
      <c r="E2" s="135"/>
      <c r="F2" s="135"/>
      <c r="G2" s="76"/>
      <c r="H2" s="135" t="s">
        <v>20</v>
      </c>
      <c r="I2" s="135"/>
      <c r="J2" s="135"/>
      <c r="K2" s="135"/>
      <c r="L2" s="135"/>
      <c r="M2" s="135"/>
      <c r="N2" s="135"/>
      <c r="O2" s="135"/>
      <c r="P2" s="135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</row>
    <row r="3" spans="1:32" s="8" customFormat="1" ht="12" customHeight="1" x14ac:dyDescent="0.2">
      <c r="C3" s="134"/>
      <c r="D3" s="135" t="s">
        <v>40</v>
      </c>
      <c r="E3" s="135"/>
      <c r="F3" s="135"/>
      <c r="G3" s="76"/>
      <c r="H3" s="135" t="s">
        <v>9</v>
      </c>
      <c r="I3" s="135"/>
      <c r="J3" s="135"/>
      <c r="K3" s="76"/>
      <c r="L3" s="76"/>
      <c r="M3" s="52"/>
      <c r="N3" s="52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</row>
    <row r="5" spans="1:32" ht="21" x14ac:dyDescent="0.35">
      <c r="B5" s="122" t="s">
        <v>51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3" t="s">
        <v>50</v>
      </c>
      <c r="O5" s="124"/>
      <c r="P5" s="124"/>
      <c r="Q5" s="124"/>
      <c r="R5" s="54"/>
    </row>
    <row r="6" spans="1:32" ht="21" x14ac:dyDescent="0.35">
      <c r="B6" s="122" t="s">
        <v>79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5" t="s">
        <v>89</v>
      </c>
      <c r="O6" s="125"/>
      <c r="P6" s="125"/>
      <c r="Q6" s="125"/>
      <c r="R6" s="53"/>
    </row>
    <row r="7" spans="1:32" ht="6" customHeight="1" x14ac:dyDescent="0.25"/>
    <row r="8" spans="1:32" s="2" customFormat="1" ht="32.25" customHeight="1" x14ac:dyDescent="0.25">
      <c r="B8" s="126" t="s">
        <v>1</v>
      </c>
      <c r="C8" s="113" t="s">
        <v>10</v>
      </c>
      <c r="D8" s="128" t="s">
        <v>11</v>
      </c>
      <c r="E8" s="129"/>
      <c r="F8" s="113" t="s">
        <v>14</v>
      </c>
      <c r="G8" s="77"/>
      <c r="H8" s="129" t="s">
        <v>64</v>
      </c>
      <c r="I8" s="129"/>
      <c r="J8" s="130"/>
      <c r="K8" s="131" t="s">
        <v>3</v>
      </c>
      <c r="L8" s="132"/>
      <c r="M8" s="132"/>
      <c r="N8" s="132"/>
      <c r="O8" s="133"/>
      <c r="P8" s="113" t="s">
        <v>0</v>
      </c>
      <c r="Q8" s="113" t="s">
        <v>4</v>
      </c>
      <c r="R8" s="115" t="s">
        <v>18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38.25" customHeight="1" x14ac:dyDescent="0.25">
      <c r="B9" s="127"/>
      <c r="C9" s="114"/>
      <c r="D9" s="75" t="s">
        <v>12</v>
      </c>
      <c r="E9" s="75" t="s">
        <v>13</v>
      </c>
      <c r="F9" s="114"/>
      <c r="G9" s="75" t="s">
        <v>82</v>
      </c>
      <c r="H9" s="75" t="s">
        <v>15</v>
      </c>
      <c r="I9" s="75" t="s">
        <v>16</v>
      </c>
      <c r="J9" s="75" t="s">
        <v>17</v>
      </c>
      <c r="K9" s="75" t="s">
        <v>80</v>
      </c>
      <c r="L9" s="27" t="s">
        <v>2</v>
      </c>
      <c r="M9" s="27" t="s">
        <v>81</v>
      </c>
      <c r="N9" s="27" t="s">
        <v>84</v>
      </c>
      <c r="O9" s="27" t="s">
        <v>39</v>
      </c>
      <c r="P9" s="114"/>
      <c r="Q9" s="114"/>
      <c r="R9" s="115"/>
    </row>
    <row r="10" spans="1:32" ht="51.75" customHeight="1" x14ac:dyDescent="0.25">
      <c r="B10" s="68">
        <v>1</v>
      </c>
      <c r="C10" s="28" t="s">
        <v>24</v>
      </c>
      <c r="D10" s="72" t="s">
        <v>25</v>
      </c>
      <c r="E10" s="72" t="s">
        <v>26</v>
      </c>
      <c r="F10" s="70" t="s">
        <v>27</v>
      </c>
      <c r="G10" s="51" t="s">
        <v>27</v>
      </c>
      <c r="H10" s="31">
        <v>13123671</v>
      </c>
      <c r="I10" s="31">
        <v>13040795</v>
      </c>
      <c r="J10" s="31">
        <v>1048384.47</v>
      </c>
      <c r="K10" s="32">
        <v>12</v>
      </c>
      <c r="L10" s="32" t="s">
        <v>52</v>
      </c>
      <c r="M10" s="32">
        <v>0</v>
      </c>
      <c r="N10" s="32">
        <v>0</v>
      </c>
      <c r="O10" s="33">
        <v>0</v>
      </c>
      <c r="P10" s="34">
        <v>0</v>
      </c>
      <c r="Q10" s="34">
        <f>+J10/I10</f>
        <v>8.0392680814321521E-2</v>
      </c>
      <c r="R10" s="47" t="s">
        <v>59</v>
      </c>
    </row>
    <row r="11" spans="1:32" ht="75" x14ac:dyDescent="0.25">
      <c r="A11" s="116"/>
      <c r="B11" s="119">
        <v>2</v>
      </c>
      <c r="C11" s="103" t="s">
        <v>53</v>
      </c>
      <c r="D11" s="105" t="s">
        <v>28</v>
      </c>
      <c r="E11" s="105" t="s">
        <v>26</v>
      </c>
      <c r="F11" s="35" t="s">
        <v>46</v>
      </c>
      <c r="G11" s="51" t="s">
        <v>69</v>
      </c>
      <c r="H11" s="107">
        <v>8670574</v>
      </c>
      <c r="I11" s="107">
        <v>8726266</v>
      </c>
      <c r="J11" s="107">
        <v>400216.9</v>
      </c>
      <c r="K11" s="36">
        <v>7790255.9999999991</v>
      </c>
      <c r="L11" s="35" t="s">
        <v>34</v>
      </c>
      <c r="M11" s="39">
        <v>699321.6</v>
      </c>
      <c r="N11" s="39">
        <v>699322</v>
      </c>
      <c r="O11" s="33">
        <f>+N11/M11</f>
        <v>1.0000005719829046</v>
      </c>
      <c r="P11" s="33">
        <f>+N11/M11</f>
        <v>1.0000005719829046</v>
      </c>
      <c r="Q11" s="99">
        <f>+J11/I11</f>
        <v>4.5863477001503283E-2</v>
      </c>
      <c r="R11" s="48" t="s">
        <v>63</v>
      </c>
    </row>
    <row r="12" spans="1:32" ht="119.25" customHeight="1" x14ac:dyDescent="0.25">
      <c r="A12" s="117"/>
      <c r="B12" s="120"/>
      <c r="C12" s="104"/>
      <c r="D12" s="106"/>
      <c r="E12" s="106"/>
      <c r="F12" s="69" t="s">
        <v>29</v>
      </c>
      <c r="G12" s="51" t="s">
        <v>70</v>
      </c>
      <c r="H12" s="108"/>
      <c r="I12" s="108"/>
      <c r="J12" s="108"/>
      <c r="K12" s="39">
        <v>12</v>
      </c>
      <c r="L12" s="35" t="s">
        <v>52</v>
      </c>
      <c r="M12" s="39">
        <v>1</v>
      </c>
      <c r="N12" s="40">
        <v>1</v>
      </c>
      <c r="O12" s="33">
        <f>+N12/M12</f>
        <v>1</v>
      </c>
      <c r="P12" s="33">
        <f t="shared" ref="P12:P18" si="0">+N12/M12</f>
        <v>1</v>
      </c>
      <c r="Q12" s="109"/>
      <c r="R12" s="48" t="s">
        <v>65</v>
      </c>
    </row>
    <row r="13" spans="1:32" ht="93.75" customHeight="1" x14ac:dyDescent="0.25">
      <c r="A13" s="117"/>
      <c r="B13" s="120"/>
      <c r="C13" s="104"/>
      <c r="D13" s="106"/>
      <c r="E13" s="106"/>
      <c r="F13" s="69" t="s">
        <v>56</v>
      </c>
      <c r="G13" s="51" t="s">
        <v>71</v>
      </c>
      <c r="H13" s="108"/>
      <c r="I13" s="108"/>
      <c r="J13" s="108"/>
      <c r="K13" s="39">
        <v>341291</v>
      </c>
      <c r="L13" s="35" t="s">
        <v>34</v>
      </c>
      <c r="M13" s="39">
        <v>3107.56</v>
      </c>
      <c r="N13" s="39">
        <v>1083</v>
      </c>
      <c r="O13" s="33">
        <f t="shared" ref="O13:O15" si="1">+N13/M13</f>
        <v>0.34850493634877527</v>
      </c>
      <c r="P13" s="33">
        <f t="shared" si="0"/>
        <v>0.34850493634877527</v>
      </c>
      <c r="Q13" s="109"/>
      <c r="R13" s="48" t="s">
        <v>63</v>
      </c>
    </row>
    <row r="14" spans="1:32" ht="56.25" customHeight="1" x14ac:dyDescent="0.25">
      <c r="A14" s="118"/>
      <c r="B14" s="121"/>
      <c r="C14" s="104"/>
      <c r="D14" s="112"/>
      <c r="E14" s="112"/>
      <c r="F14" s="35" t="s">
        <v>47</v>
      </c>
      <c r="G14" s="51" t="s">
        <v>72</v>
      </c>
      <c r="H14" s="108"/>
      <c r="I14" s="108"/>
      <c r="J14" s="108"/>
      <c r="K14" s="39">
        <v>65</v>
      </c>
      <c r="L14" s="35" t="s">
        <v>37</v>
      </c>
      <c r="M14" s="39">
        <v>5</v>
      </c>
      <c r="N14" s="39">
        <v>0</v>
      </c>
      <c r="O14" s="33">
        <f t="shared" si="1"/>
        <v>0</v>
      </c>
      <c r="P14" s="33">
        <f t="shared" si="0"/>
        <v>0</v>
      </c>
      <c r="Q14" s="109"/>
      <c r="R14" s="48" t="s">
        <v>63</v>
      </c>
    </row>
    <row r="15" spans="1:32" ht="96" customHeight="1" x14ac:dyDescent="0.25">
      <c r="B15" s="67">
        <v>3</v>
      </c>
      <c r="C15" s="104"/>
      <c r="D15" s="71" t="s">
        <v>30</v>
      </c>
      <c r="E15" s="71" t="s">
        <v>26</v>
      </c>
      <c r="F15" s="69" t="s">
        <v>48</v>
      </c>
      <c r="G15" s="51" t="s">
        <v>73</v>
      </c>
      <c r="H15" s="108"/>
      <c r="I15" s="108"/>
      <c r="J15" s="108"/>
      <c r="K15" s="39">
        <v>50000</v>
      </c>
      <c r="L15" s="35" t="s">
        <v>36</v>
      </c>
      <c r="M15" s="39">
        <v>5000</v>
      </c>
      <c r="N15" s="39">
        <v>360</v>
      </c>
      <c r="O15" s="33">
        <f t="shared" si="1"/>
        <v>7.1999999999999995E-2</v>
      </c>
      <c r="P15" s="33">
        <v>0</v>
      </c>
      <c r="Q15" s="109"/>
      <c r="R15" s="48" t="s">
        <v>63</v>
      </c>
    </row>
    <row r="16" spans="1:32" ht="126.75" customHeight="1" x14ac:dyDescent="0.25">
      <c r="B16" s="67"/>
      <c r="C16" s="74"/>
      <c r="D16" s="71" t="s">
        <v>30</v>
      </c>
      <c r="E16" s="71" t="s">
        <v>26</v>
      </c>
      <c r="F16" s="69" t="s">
        <v>61</v>
      </c>
      <c r="G16" s="51" t="s">
        <v>74</v>
      </c>
      <c r="H16" s="82"/>
      <c r="I16" s="82"/>
      <c r="J16" s="73"/>
      <c r="K16" s="39">
        <v>499</v>
      </c>
      <c r="L16" s="35" t="s">
        <v>60</v>
      </c>
      <c r="M16" s="39">
        <v>50</v>
      </c>
      <c r="N16" s="39">
        <v>0</v>
      </c>
      <c r="O16" s="33">
        <f>+N16/M16</f>
        <v>0</v>
      </c>
      <c r="P16" s="33">
        <f t="shared" si="0"/>
        <v>0</v>
      </c>
      <c r="Q16" s="100"/>
      <c r="R16" s="48" t="s">
        <v>66</v>
      </c>
    </row>
    <row r="17" spans="2:66" ht="81.75" customHeight="1" x14ac:dyDescent="0.25">
      <c r="B17" s="101">
        <v>4</v>
      </c>
      <c r="C17" s="103" t="s">
        <v>54</v>
      </c>
      <c r="D17" s="105" t="s">
        <v>31</v>
      </c>
      <c r="E17" s="105" t="s">
        <v>26</v>
      </c>
      <c r="F17" s="103" t="s">
        <v>33</v>
      </c>
      <c r="G17" s="51" t="s">
        <v>75</v>
      </c>
      <c r="H17" s="107">
        <v>4255000</v>
      </c>
      <c r="I17" s="107">
        <v>4255000</v>
      </c>
      <c r="J17" s="107">
        <v>0</v>
      </c>
      <c r="K17" s="39">
        <v>102804</v>
      </c>
      <c r="L17" s="35" t="s">
        <v>34</v>
      </c>
      <c r="M17" s="39">
        <v>0</v>
      </c>
      <c r="N17" s="39">
        <v>0</v>
      </c>
      <c r="O17" s="33">
        <v>0</v>
      </c>
      <c r="P17" s="33">
        <v>0</v>
      </c>
      <c r="Q17" s="99">
        <f t="shared" ref="Q17:Q20" si="2">+J17/I17</f>
        <v>0</v>
      </c>
      <c r="R17" s="48" t="s">
        <v>67</v>
      </c>
    </row>
    <row r="18" spans="2:66" ht="62.25" hidden="1" customHeight="1" x14ac:dyDescent="0.25">
      <c r="B18" s="110"/>
      <c r="C18" s="111"/>
      <c r="D18" s="112"/>
      <c r="E18" s="112"/>
      <c r="F18" s="111"/>
      <c r="G18" s="51" t="s">
        <v>76</v>
      </c>
      <c r="H18" s="108"/>
      <c r="I18" s="108"/>
      <c r="J18" s="108"/>
      <c r="K18" s="49">
        <v>1</v>
      </c>
      <c r="L18" s="50" t="s">
        <v>57</v>
      </c>
      <c r="M18" s="49">
        <v>1</v>
      </c>
      <c r="N18" s="49">
        <v>0</v>
      </c>
      <c r="O18" s="33">
        <f t="shared" ref="O18:O19" si="3">+N18/M18</f>
        <v>0</v>
      </c>
      <c r="P18" s="33">
        <f t="shared" si="0"/>
        <v>0</v>
      </c>
      <c r="Q18" s="100" t="e">
        <f t="shared" si="2"/>
        <v>#DIV/0!</v>
      </c>
      <c r="R18" s="48" t="s">
        <v>67</v>
      </c>
    </row>
    <row r="19" spans="2:66" ht="90.75" customHeight="1" x14ac:dyDescent="0.25">
      <c r="B19" s="101">
        <v>5</v>
      </c>
      <c r="C19" s="103" t="s">
        <v>55</v>
      </c>
      <c r="D19" s="105" t="s">
        <v>32</v>
      </c>
      <c r="E19" s="105" t="s">
        <v>26</v>
      </c>
      <c r="F19" s="103" t="s">
        <v>33</v>
      </c>
      <c r="G19" s="51" t="s">
        <v>77</v>
      </c>
      <c r="H19" s="107">
        <v>3250755</v>
      </c>
      <c r="I19" s="107">
        <v>3277939</v>
      </c>
      <c r="J19" s="107">
        <v>181658.05</v>
      </c>
      <c r="K19" s="37">
        <v>15</v>
      </c>
      <c r="L19" s="35" t="s">
        <v>38</v>
      </c>
      <c r="M19" s="39">
        <v>3</v>
      </c>
      <c r="N19" s="39">
        <v>0</v>
      </c>
      <c r="O19" s="33">
        <f t="shared" si="3"/>
        <v>0</v>
      </c>
      <c r="P19" s="33">
        <v>0</v>
      </c>
      <c r="Q19" s="99">
        <f t="shared" si="2"/>
        <v>5.5418374167426544E-2</v>
      </c>
      <c r="R19" s="48" t="s">
        <v>68</v>
      </c>
    </row>
    <row r="20" spans="2:66" ht="90" customHeight="1" x14ac:dyDescent="0.25">
      <c r="B20" s="102"/>
      <c r="C20" s="104"/>
      <c r="D20" s="106"/>
      <c r="E20" s="106"/>
      <c r="F20" s="104"/>
      <c r="G20" s="51" t="s">
        <v>78</v>
      </c>
      <c r="H20" s="108"/>
      <c r="I20" s="108"/>
      <c r="J20" s="108"/>
      <c r="K20" s="37">
        <v>95</v>
      </c>
      <c r="L20" s="35" t="s">
        <v>38</v>
      </c>
      <c r="M20" s="39">
        <v>10</v>
      </c>
      <c r="N20" s="39" t="s">
        <v>90</v>
      </c>
      <c r="O20" s="33">
        <v>0.7</v>
      </c>
      <c r="P20" s="33">
        <v>0</v>
      </c>
      <c r="Q20" s="109" t="e">
        <f t="shared" si="2"/>
        <v>#DIV/0!</v>
      </c>
      <c r="R20" s="48" t="s">
        <v>67</v>
      </c>
    </row>
    <row r="21" spans="2:66" ht="3.75" customHeight="1" x14ac:dyDescent="0.25">
      <c r="B21" s="4"/>
      <c r="C21" s="5"/>
      <c r="D21" s="11"/>
      <c r="E21" s="10"/>
      <c r="F21" s="5"/>
      <c r="G21" s="44"/>
      <c r="H21" s="19"/>
      <c r="I21" s="20"/>
      <c r="J21" s="21"/>
      <c r="K21" s="5"/>
      <c r="L21" s="5"/>
      <c r="M21" s="12"/>
      <c r="N21" s="12"/>
      <c r="O21" s="12"/>
      <c r="P21" s="5"/>
      <c r="Q21" s="5"/>
      <c r="R21" s="6"/>
    </row>
    <row r="22" spans="2:66" ht="15.75" x14ac:dyDescent="0.25">
      <c r="D22" s="26"/>
      <c r="H22" s="22">
        <f>SUM(H10:H20)</f>
        <v>29300000</v>
      </c>
      <c r="I22" s="22">
        <f>SUM(I10:I20)</f>
        <v>29300000</v>
      </c>
      <c r="J22" s="22">
        <f>SUM(J10:J20)</f>
        <v>1630259.4200000002</v>
      </c>
    </row>
    <row r="23" spans="2:66" x14ac:dyDescent="0.25">
      <c r="B23" t="s">
        <v>83</v>
      </c>
      <c r="S23" s="92" t="s">
        <v>49</v>
      </c>
      <c r="T23" s="92"/>
      <c r="U23" s="92"/>
      <c r="V23" s="92"/>
    </row>
    <row r="24" spans="2:66" ht="18" customHeight="1" x14ac:dyDescent="0.25">
      <c r="B24" t="s">
        <v>91</v>
      </c>
      <c r="S24" s="18"/>
      <c r="T24" s="94" t="s">
        <v>41</v>
      </c>
      <c r="U24" s="94"/>
      <c r="V24" s="94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</row>
    <row r="25" spans="2:66" ht="18" customHeight="1" x14ac:dyDescent="0.25">
      <c r="B25" s="9"/>
      <c r="S25" s="13"/>
      <c r="T25" s="94" t="s">
        <v>42</v>
      </c>
      <c r="U25" s="94"/>
      <c r="V25" s="94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</row>
    <row r="26" spans="2:66" ht="21.75" customHeight="1" x14ac:dyDescent="0.25">
      <c r="F26" s="98" t="s">
        <v>21</v>
      </c>
      <c r="G26" s="98"/>
      <c r="H26" s="98"/>
      <c r="I26" s="98"/>
      <c r="J26" s="98"/>
      <c r="K26" s="98"/>
      <c r="L26" s="98"/>
      <c r="M26" s="98"/>
      <c r="S26" s="14"/>
      <c r="T26" s="94" t="s">
        <v>43</v>
      </c>
      <c r="U26" s="94"/>
      <c r="V26" s="94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</row>
    <row r="27" spans="2:66" ht="21" customHeight="1" x14ac:dyDescent="0.25">
      <c r="F27" s="98"/>
      <c r="G27" s="98"/>
      <c r="H27" s="98"/>
      <c r="I27" s="98"/>
      <c r="J27" s="98"/>
      <c r="K27" s="98"/>
      <c r="L27" s="98"/>
      <c r="M27" s="98"/>
      <c r="S27" s="15"/>
      <c r="T27" s="94" t="s">
        <v>44</v>
      </c>
      <c r="U27" s="94"/>
      <c r="V27" s="94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</row>
    <row r="28" spans="2:66" ht="18" customHeight="1" x14ac:dyDescent="0.25">
      <c r="F28" s="93" t="str">
        <f>N6</f>
        <v>MARZO</v>
      </c>
      <c r="G28" s="93"/>
      <c r="H28" s="93"/>
      <c r="I28" s="93"/>
      <c r="J28" s="93"/>
      <c r="K28" s="93"/>
      <c r="L28" s="93"/>
      <c r="M28" s="93"/>
      <c r="S28" s="16"/>
      <c r="T28" s="94" t="s">
        <v>45</v>
      </c>
      <c r="U28" s="94"/>
      <c r="V28" s="94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</row>
    <row r="29" spans="2:66" ht="30" customHeight="1" x14ac:dyDescent="0.25">
      <c r="C29" s="95" t="s">
        <v>58</v>
      </c>
      <c r="D29" s="95"/>
      <c r="E29" s="95"/>
      <c r="K29" s="90" t="s">
        <v>22</v>
      </c>
      <c r="L29" s="90"/>
      <c r="M29" s="90"/>
    </row>
    <row r="49" spans="3:13" ht="46.5" customHeight="1" x14ac:dyDescent="0.25"/>
    <row r="50" spans="3:13" ht="191.25" customHeight="1" x14ac:dyDescent="0.25"/>
    <row r="51" spans="3:13" ht="15" customHeight="1" x14ac:dyDescent="0.25"/>
    <row r="52" spans="3:13" ht="15" customHeight="1" x14ac:dyDescent="0.25"/>
    <row r="53" spans="3:13" ht="15" customHeight="1" x14ac:dyDescent="0.25">
      <c r="G53" s="96" t="s">
        <v>35</v>
      </c>
      <c r="H53" s="96"/>
      <c r="I53" s="96"/>
      <c r="J53" s="96"/>
      <c r="K53" s="96"/>
    </row>
    <row r="54" spans="3:13" ht="4.5" customHeight="1" x14ac:dyDescent="0.25">
      <c r="G54" s="96"/>
      <c r="H54" s="96"/>
      <c r="I54" s="96"/>
      <c r="J54" s="96"/>
      <c r="K54" s="96"/>
    </row>
    <row r="55" spans="3:13" ht="18.75" customHeight="1" x14ac:dyDescent="0.25">
      <c r="G55" s="96"/>
      <c r="H55" s="96"/>
      <c r="I55" s="96"/>
      <c r="J55" s="96"/>
      <c r="K55" s="96"/>
    </row>
    <row r="56" spans="3:13" ht="18.75" customHeight="1" x14ac:dyDescent="0.3">
      <c r="G56" s="97" t="str">
        <f>N6</f>
        <v>MARZO</v>
      </c>
      <c r="H56" s="97"/>
      <c r="I56" s="97"/>
      <c r="J56" s="97"/>
      <c r="K56" s="97"/>
    </row>
    <row r="57" spans="3:13" ht="22.5" customHeight="1" x14ac:dyDescent="0.25"/>
    <row r="58" spans="3:13" ht="13.5" customHeight="1" x14ac:dyDescent="0.25">
      <c r="C58" s="90" t="s">
        <v>23</v>
      </c>
      <c r="D58" s="90"/>
      <c r="E58" s="90"/>
      <c r="K58" s="91" t="s">
        <v>23</v>
      </c>
      <c r="L58" s="91"/>
      <c r="M58" s="91"/>
    </row>
    <row r="59" spans="3:13" ht="30" customHeight="1" x14ac:dyDescent="0.25"/>
    <row r="75" spans="15:18" ht="39" customHeight="1" x14ac:dyDescent="0.25"/>
    <row r="76" spans="15:18" ht="30" customHeight="1" x14ac:dyDescent="0.25"/>
    <row r="79" spans="15:18" ht="26.25" customHeight="1" x14ac:dyDescent="0.25"/>
    <row r="80" spans="15:18" ht="30.75" customHeight="1" x14ac:dyDescent="0.25">
      <c r="O80" s="92"/>
      <c r="P80" s="92"/>
      <c r="Q80" s="92"/>
      <c r="R80" s="92"/>
    </row>
    <row r="81" spans="10:18" ht="34.5" customHeight="1" x14ac:dyDescent="0.25">
      <c r="O81" s="92"/>
      <c r="P81" s="92"/>
      <c r="Q81" s="92"/>
      <c r="R81" s="92"/>
    </row>
    <row r="82" spans="10:18" ht="27.75" customHeight="1" x14ac:dyDescent="0.25">
      <c r="O82" s="92" t="s">
        <v>49</v>
      </c>
      <c r="P82" s="92"/>
      <c r="Q82" s="92"/>
      <c r="R82" s="92"/>
    </row>
    <row r="83" spans="10:18" ht="18" x14ac:dyDescent="0.25">
      <c r="O83" s="18"/>
      <c r="P83" s="89" t="s">
        <v>41</v>
      </c>
      <c r="Q83" s="89"/>
      <c r="R83" s="89"/>
    </row>
    <row r="84" spans="10:18" ht="18" x14ac:dyDescent="0.25">
      <c r="O84" s="13"/>
      <c r="P84" s="89" t="s">
        <v>42</v>
      </c>
      <c r="Q84" s="89"/>
      <c r="R84" s="89"/>
    </row>
    <row r="85" spans="10:18" ht="18" x14ac:dyDescent="0.25">
      <c r="O85" s="14"/>
      <c r="P85" s="89" t="s">
        <v>43</v>
      </c>
      <c r="Q85" s="89"/>
      <c r="R85" s="89"/>
    </row>
    <row r="86" spans="10:18" ht="18" x14ac:dyDescent="0.25">
      <c r="O86" s="15"/>
      <c r="P86" s="89" t="s">
        <v>44</v>
      </c>
      <c r="Q86" s="89"/>
      <c r="R86" s="89"/>
    </row>
    <row r="87" spans="10:18" ht="25.5" customHeight="1" x14ac:dyDescent="0.25">
      <c r="O87" s="16"/>
      <c r="P87" s="89" t="s">
        <v>45</v>
      </c>
      <c r="Q87" s="89"/>
      <c r="R87" s="89"/>
    </row>
    <row r="92" spans="10:18" x14ac:dyDescent="0.25">
      <c r="J92" s="1" t="s">
        <v>62</v>
      </c>
    </row>
  </sheetData>
  <mergeCells count="69">
    <mergeCell ref="C1:C3"/>
    <mergeCell ref="D1:F1"/>
    <mergeCell ref="H1:J1"/>
    <mergeCell ref="D2:F2"/>
    <mergeCell ref="H2:P2"/>
    <mergeCell ref="D3:F3"/>
    <mergeCell ref="H3:J3"/>
    <mergeCell ref="B5:M5"/>
    <mergeCell ref="N5:Q5"/>
    <mergeCell ref="B6:M6"/>
    <mergeCell ref="N6:Q6"/>
    <mergeCell ref="B8:B9"/>
    <mergeCell ref="C8:C9"/>
    <mergeCell ref="D8:E8"/>
    <mergeCell ref="F8:F9"/>
    <mergeCell ref="H8:J8"/>
    <mergeCell ref="K8:O8"/>
    <mergeCell ref="P8:P9"/>
    <mergeCell ref="Q8:Q9"/>
    <mergeCell ref="R8:R9"/>
    <mergeCell ref="A11:A14"/>
    <mergeCell ref="B11:B14"/>
    <mergeCell ref="C11:C15"/>
    <mergeCell ref="D11:D14"/>
    <mergeCell ref="E11:E14"/>
    <mergeCell ref="H11:H15"/>
    <mergeCell ref="I11:I15"/>
    <mergeCell ref="J11:J15"/>
    <mergeCell ref="Q11:Q16"/>
    <mergeCell ref="B17:B18"/>
    <mergeCell ref="C17:C18"/>
    <mergeCell ref="D17:D18"/>
    <mergeCell ref="E17:E18"/>
    <mergeCell ref="F17:F18"/>
    <mergeCell ref="H17:H18"/>
    <mergeCell ref="I17:I18"/>
    <mergeCell ref="J17:J18"/>
    <mergeCell ref="Q17:Q18"/>
    <mergeCell ref="B19:B20"/>
    <mergeCell ref="C19:C20"/>
    <mergeCell ref="D19:D20"/>
    <mergeCell ref="E19:E20"/>
    <mergeCell ref="F19:F20"/>
    <mergeCell ref="H19:H20"/>
    <mergeCell ref="I19:I20"/>
    <mergeCell ref="J19:J20"/>
    <mergeCell ref="Q19:Q20"/>
    <mergeCell ref="G56:K56"/>
    <mergeCell ref="S23:V23"/>
    <mergeCell ref="T24:V24"/>
    <mergeCell ref="T25:V25"/>
    <mergeCell ref="F26:M27"/>
    <mergeCell ref="T26:V26"/>
    <mergeCell ref="T27:V27"/>
    <mergeCell ref="F28:M28"/>
    <mergeCell ref="T28:V28"/>
    <mergeCell ref="C29:E29"/>
    <mergeCell ref="K29:M29"/>
    <mergeCell ref="G53:K55"/>
    <mergeCell ref="P84:R84"/>
    <mergeCell ref="P85:R85"/>
    <mergeCell ref="P86:R86"/>
    <mergeCell ref="P87:R87"/>
    <mergeCell ref="C58:E58"/>
    <mergeCell ref="K58:M58"/>
    <mergeCell ref="O80:R80"/>
    <mergeCell ref="O81:R81"/>
    <mergeCell ref="O82:R82"/>
    <mergeCell ref="P83:R83"/>
  </mergeCells>
  <conditionalFormatting sqref="S24">
    <cfRule type="cellIs" priority="12" operator="greaterThanOrEqual">
      <formula>100</formula>
    </cfRule>
  </conditionalFormatting>
  <conditionalFormatting sqref="O10:O20">
    <cfRule type="cellIs" dxfId="49" priority="4" operator="between">
      <formula>0.7</formula>
      <formula>0.9</formula>
    </cfRule>
    <cfRule type="cellIs" dxfId="48" priority="5" operator="lessThan">
      <formula>0.5</formula>
    </cfRule>
    <cfRule type="cellIs" dxfId="47" priority="6" operator="between">
      <formula>0.5</formula>
      <formula>0.69</formula>
    </cfRule>
    <cfRule type="cellIs" dxfId="46" priority="7" operator="between">
      <formula>0.7</formula>
      <formula>0.89</formula>
    </cfRule>
    <cfRule type="cellIs" dxfId="45" priority="8" operator="between">
      <formula>0.7</formula>
      <formula>0.89</formula>
    </cfRule>
    <cfRule type="cellIs" dxfId="44" priority="9" operator="greaterThan">
      <formula>0.99</formula>
    </cfRule>
    <cfRule type="cellIs" dxfId="43" priority="10" operator="between">
      <formula>0.9</formula>
      <formula>0.99</formula>
    </cfRule>
    <cfRule type="cellIs" dxfId="42" priority="11" operator="greaterThan">
      <formula>1</formula>
    </cfRule>
  </conditionalFormatting>
  <conditionalFormatting sqref="O10:O20">
    <cfRule type="cellIs" dxfId="41" priority="3" operator="between">
      <formula>0.7</formula>
      <formula>0.8999</formula>
    </cfRule>
  </conditionalFormatting>
  <conditionalFormatting sqref="O15:O20">
    <cfRule type="cellIs" dxfId="40" priority="2" operator="between">
      <formula>0.9</formula>
      <formula>0.9999</formula>
    </cfRule>
  </conditionalFormatting>
  <conditionalFormatting sqref="O83">
    <cfRule type="cellIs" priority="1" operator="greaterThanOrEqual">
      <formula>100</formula>
    </cfRule>
  </conditionalFormatting>
  <pageMargins left="0.7" right="0.7" top="0.75" bottom="0.75" header="0.3" footer="0.3"/>
  <pageSetup paperSize="9" scale="48" fitToHeight="0" orientation="landscape" horizontalDpi="0" verticalDpi="0" r:id="rId1"/>
  <rowBreaks count="2" manualBreakCount="2">
    <brk id="24" max="16" man="1"/>
    <brk id="51" max="16" man="1"/>
  </rowBreaks>
  <colBreaks count="1" manualBreakCount="1">
    <brk id="1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92"/>
  <sheetViews>
    <sheetView showGridLines="0" view="pageBreakPreview" topLeftCell="A7" zoomScale="55" zoomScaleNormal="60" zoomScaleSheetLayoutView="55" workbookViewId="0">
      <selection activeCell="J10" sqref="J10"/>
    </sheetView>
  </sheetViews>
  <sheetFormatPr baseColWidth="10" defaultRowHeight="15" x14ac:dyDescent="0.25"/>
  <cols>
    <col min="1" max="1" width="1.42578125" customWidth="1"/>
    <col min="2" max="2" width="4.85546875" customWidth="1"/>
    <col min="3" max="3" width="23.85546875" style="1" customWidth="1"/>
    <col min="4" max="4" width="10.42578125" style="1" customWidth="1"/>
    <col min="5" max="5" width="6.85546875" style="1" customWidth="1"/>
    <col min="6" max="6" width="21.42578125" style="1" customWidth="1"/>
    <col min="7" max="7" width="33" style="1" customWidth="1"/>
    <col min="8" max="8" width="19.7109375" style="1" bestFit="1" customWidth="1"/>
    <col min="9" max="9" width="21.42578125" style="1" bestFit="1" customWidth="1"/>
    <col min="10" max="11" width="18" style="1" bestFit="1" customWidth="1"/>
    <col min="12" max="12" width="14.42578125" style="1" customWidth="1"/>
    <col min="13" max="13" width="20.85546875" style="3" bestFit="1" customWidth="1"/>
    <col min="14" max="14" width="14.5703125" style="3" customWidth="1"/>
    <col min="15" max="15" width="15.42578125" style="1" customWidth="1"/>
    <col min="16" max="16" width="11.140625" style="1" bestFit="1" customWidth="1"/>
    <col min="17" max="17" width="11.7109375" style="1" customWidth="1"/>
    <col min="18" max="18" width="33.85546875" style="1" hidden="1" customWidth="1"/>
    <col min="19" max="32" width="11.42578125" style="1"/>
  </cols>
  <sheetData>
    <row r="1" spans="1:32" s="8" customFormat="1" ht="12" customHeight="1" x14ac:dyDescent="0.2">
      <c r="C1" s="134" t="s">
        <v>6</v>
      </c>
      <c r="D1" s="135" t="s">
        <v>7</v>
      </c>
      <c r="E1" s="135"/>
      <c r="F1" s="135"/>
      <c r="G1" s="62"/>
      <c r="H1" s="135" t="s">
        <v>8</v>
      </c>
      <c r="I1" s="135"/>
      <c r="J1" s="135"/>
      <c r="K1" s="7"/>
      <c r="L1" s="7"/>
      <c r="M1" s="52"/>
      <c r="N1" s="5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</row>
    <row r="2" spans="1:32" s="8" customFormat="1" ht="12" customHeight="1" x14ac:dyDescent="0.2">
      <c r="C2" s="134"/>
      <c r="D2" s="135" t="s">
        <v>19</v>
      </c>
      <c r="E2" s="135"/>
      <c r="F2" s="135"/>
      <c r="G2" s="62"/>
      <c r="H2" s="135" t="s">
        <v>20</v>
      </c>
      <c r="I2" s="135"/>
      <c r="J2" s="135"/>
      <c r="K2" s="135"/>
      <c r="L2" s="135"/>
      <c r="M2" s="135"/>
      <c r="N2" s="135"/>
      <c r="O2" s="135"/>
      <c r="P2" s="135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</row>
    <row r="3" spans="1:32" s="8" customFormat="1" ht="12" customHeight="1" x14ac:dyDescent="0.2">
      <c r="C3" s="134"/>
      <c r="D3" s="135" t="s">
        <v>40</v>
      </c>
      <c r="E3" s="135"/>
      <c r="F3" s="135"/>
      <c r="G3" s="62"/>
      <c r="H3" s="135" t="s">
        <v>9</v>
      </c>
      <c r="I3" s="135"/>
      <c r="J3" s="135"/>
      <c r="K3" s="62"/>
      <c r="L3" s="62"/>
      <c r="M3" s="52"/>
      <c r="N3" s="5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</row>
    <row r="5" spans="1:32" ht="21" x14ac:dyDescent="0.35">
      <c r="B5" s="122" t="s">
        <v>51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3" t="s">
        <v>50</v>
      </c>
      <c r="O5" s="124"/>
      <c r="P5" s="124"/>
      <c r="Q5" s="124"/>
      <c r="R5" s="54"/>
    </row>
    <row r="6" spans="1:32" ht="21" x14ac:dyDescent="0.35">
      <c r="B6" s="122" t="s">
        <v>79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5" t="s">
        <v>85</v>
      </c>
      <c r="O6" s="125"/>
      <c r="P6" s="125"/>
      <c r="Q6" s="125"/>
      <c r="R6" s="53"/>
    </row>
    <row r="7" spans="1:32" ht="6" customHeight="1" x14ac:dyDescent="0.25"/>
    <row r="8" spans="1:32" s="2" customFormat="1" ht="32.25" customHeight="1" x14ac:dyDescent="0.25">
      <c r="B8" s="126" t="s">
        <v>1</v>
      </c>
      <c r="C8" s="113" t="s">
        <v>10</v>
      </c>
      <c r="D8" s="128" t="s">
        <v>11</v>
      </c>
      <c r="E8" s="129"/>
      <c r="F8" s="113" t="s">
        <v>14</v>
      </c>
      <c r="G8" s="63"/>
      <c r="H8" s="129" t="s">
        <v>64</v>
      </c>
      <c r="I8" s="129"/>
      <c r="J8" s="130"/>
      <c r="K8" s="131" t="s">
        <v>3</v>
      </c>
      <c r="L8" s="132"/>
      <c r="M8" s="132"/>
      <c r="N8" s="132"/>
      <c r="O8" s="133"/>
      <c r="P8" s="113" t="s">
        <v>0</v>
      </c>
      <c r="Q8" s="113" t="s">
        <v>4</v>
      </c>
      <c r="R8" s="115" t="s">
        <v>18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38.25" customHeight="1" x14ac:dyDescent="0.25">
      <c r="B9" s="127"/>
      <c r="C9" s="114"/>
      <c r="D9" s="56" t="s">
        <v>12</v>
      </c>
      <c r="E9" s="56" t="s">
        <v>13</v>
      </c>
      <c r="F9" s="114"/>
      <c r="G9" s="56" t="s">
        <v>82</v>
      </c>
      <c r="H9" s="56" t="s">
        <v>15</v>
      </c>
      <c r="I9" s="56" t="s">
        <v>16</v>
      </c>
      <c r="J9" s="56" t="s">
        <v>17</v>
      </c>
      <c r="K9" s="56" t="s">
        <v>80</v>
      </c>
      <c r="L9" s="27" t="s">
        <v>2</v>
      </c>
      <c r="M9" s="27" t="s">
        <v>81</v>
      </c>
      <c r="N9" s="27" t="s">
        <v>84</v>
      </c>
      <c r="O9" s="27" t="s">
        <v>39</v>
      </c>
      <c r="P9" s="114"/>
      <c r="Q9" s="114"/>
      <c r="R9" s="115"/>
    </row>
    <row r="10" spans="1:32" ht="51.75" customHeight="1" x14ac:dyDescent="0.25">
      <c r="B10" s="65">
        <v>1</v>
      </c>
      <c r="C10" s="28" t="s">
        <v>24</v>
      </c>
      <c r="D10" s="64" t="s">
        <v>25</v>
      </c>
      <c r="E10" s="64" t="s">
        <v>26</v>
      </c>
      <c r="F10" s="66" t="s">
        <v>27</v>
      </c>
      <c r="G10" s="51" t="s">
        <v>27</v>
      </c>
      <c r="H10" s="31">
        <v>13123671</v>
      </c>
      <c r="I10" s="31">
        <v>13040795</v>
      </c>
      <c r="J10" s="31">
        <v>597651.86</v>
      </c>
      <c r="K10" s="32">
        <v>12</v>
      </c>
      <c r="L10" s="32" t="s">
        <v>52</v>
      </c>
      <c r="M10" s="32">
        <v>0</v>
      </c>
      <c r="N10" s="32">
        <v>0</v>
      </c>
      <c r="O10" s="33">
        <v>0</v>
      </c>
      <c r="P10" s="34">
        <v>0</v>
      </c>
      <c r="Q10" s="34">
        <f>+J10/I10</f>
        <v>4.5829403805519524E-2</v>
      </c>
      <c r="R10" s="47" t="s">
        <v>59</v>
      </c>
    </row>
    <row r="11" spans="1:32" ht="75" x14ac:dyDescent="0.25">
      <c r="A11" s="116"/>
      <c r="B11" s="119">
        <v>2</v>
      </c>
      <c r="C11" s="103" t="s">
        <v>53</v>
      </c>
      <c r="D11" s="105" t="s">
        <v>28</v>
      </c>
      <c r="E11" s="105" t="s">
        <v>26</v>
      </c>
      <c r="F11" s="35" t="s">
        <v>46</v>
      </c>
      <c r="G11" s="51" t="s">
        <v>69</v>
      </c>
      <c r="H11" s="107">
        <v>8670574</v>
      </c>
      <c r="I11" s="107">
        <v>8726266</v>
      </c>
      <c r="J11" s="107">
        <v>295971.5</v>
      </c>
      <c r="K11" s="36">
        <v>7790255.9999999991</v>
      </c>
      <c r="L11" s="35" t="s">
        <v>34</v>
      </c>
      <c r="M11" s="39">
        <v>711244.80000000005</v>
      </c>
      <c r="N11" s="39">
        <v>711245</v>
      </c>
      <c r="O11" s="33">
        <f>+N11/M11</f>
        <v>1.0000002811971349</v>
      </c>
      <c r="P11" s="33">
        <f>+N11/M11</f>
        <v>1.0000002811971349</v>
      </c>
      <c r="Q11" s="99">
        <f>+J11/I11</f>
        <v>3.3917313545106235E-2</v>
      </c>
      <c r="R11" s="48" t="s">
        <v>63</v>
      </c>
    </row>
    <row r="12" spans="1:32" ht="119.25" customHeight="1" x14ac:dyDescent="0.25">
      <c r="A12" s="117"/>
      <c r="B12" s="120"/>
      <c r="C12" s="104"/>
      <c r="D12" s="106"/>
      <c r="E12" s="106"/>
      <c r="F12" s="59" t="s">
        <v>29</v>
      </c>
      <c r="G12" s="51" t="s">
        <v>70</v>
      </c>
      <c r="H12" s="108"/>
      <c r="I12" s="108"/>
      <c r="J12" s="108"/>
      <c r="K12" s="39">
        <v>12</v>
      </c>
      <c r="L12" s="35" t="s">
        <v>52</v>
      </c>
      <c r="M12" s="39">
        <v>1</v>
      </c>
      <c r="N12" s="40">
        <v>0</v>
      </c>
      <c r="O12" s="33">
        <f>+N12/M12</f>
        <v>0</v>
      </c>
      <c r="P12" s="33">
        <f t="shared" ref="P12:P18" si="0">+N12/M12</f>
        <v>0</v>
      </c>
      <c r="Q12" s="109"/>
      <c r="R12" s="48" t="s">
        <v>65</v>
      </c>
    </row>
    <row r="13" spans="1:32" ht="93.75" customHeight="1" x14ac:dyDescent="0.25">
      <c r="A13" s="117"/>
      <c r="B13" s="120"/>
      <c r="C13" s="104"/>
      <c r="D13" s="106"/>
      <c r="E13" s="106"/>
      <c r="F13" s="59" t="s">
        <v>56</v>
      </c>
      <c r="G13" s="51" t="s">
        <v>71</v>
      </c>
      <c r="H13" s="108"/>
      <c r="I13" s="108"/>
      <c r="J13" s="108"/>
      <c r="K13" s="39">
        <v>341291</v>
      </c>
      <c r="L13" s="35" t="s">
        <v>34</v>
      </c>
      <c r="M13" s="39">
        <v>2087.6470286273679</v>
      </c>
      <c r="N13" s="39">
        <v>1075.4000000000001</v>
      </c>
      <c r="O13" s="33">
        <f t="shared" ref="O13:O18" si="1">+N13/M13</f>
        <v>0.5151253948839607</v>
      </c>
      <c r="P13" s="33">
        <f t="shared" si="0"/>
        <v>0.5151253948839607</v>
      </c>
      <c r="Q13" s="109"/>
      <c r="R13" s="48" t="s">
        <v>63</v>
      </c>
    </row>
    <row r="14" spans="1:32" ht="56.25" x14ac:dyDescent="0.25">
      <c r="A14" s="118"/>
      <c r="B14" s="121"/>
      <c r="C14" s="104"/>
      <c r="D14" s="112"/>
      <c r="E14" s="112"/>
      <c r="F14" s="35" t="s">
        <v>47</v>
      </c>
      <c r="G14" s="51" t="s">
        <v>72</v>
      </c>
      <c r="H14" s="108"/>
      <c r="I14" s="108"/>
      <c r="J14" s="108"/>
      <c r="K14" s="39">
        <v>65</v>
      </c>
      <c r="L14" s="35" t="s">
        <v>37</v>
      </c>
      <c r="M14" s="39">
        <v>4</v>
      </c>
      <c r="N14" s="39">
        <v>1</v>
      </c>
      <c r="O14" s="33">
        <f t="shared" si="1"/>
        <v>0.25</v>
      </c>
      <c r="P14" s="33">
        <f t="shared" si="0"/>
        <v>0.25</v>
      </c>
      <c r="Q14" s="109"/>
      <c r="R14" s="48" t="s">
        <v>63</v>
      </c>
    </row>
    <row r="15" spans="1:32" ht="96" customHeight="1" x14ac:dyDescent="0.25">
      <c r="B15" s="58">
        <v>3</v>
      </c>
      <c r="C15" s="104"/>
      <c r="D15" s="61" t="s">
        <v>30</v>
      </c>
      <c r="E15" s="61" t="s">
        <v>26</v>
      </c>
      <c r="F15" s="59" t="s">
        <v>48</v>
      </c>
      <c r="G15" s="51" t="s">
        <v>73</v>
      </c>
      <c r="H15" s="108"/>
      <c r="I15" s="108"/>
      <c r="J15" s="108"/>
      <c r="K15" s="39">
        <v>50000</v>
      </c>
      <c r="L15" s="35" t="s">
        <v>36</v>
      </c>
      <c r="M15" s="39">
        <v>0</v>
      </c>
      <c r="N15" s="39">
        <v>0</v>
      </c>
      <c r="O15" s="33">
        <v>0</v>
      </c>
      <c r="P15" s="33">
        <v>0</v>
      </c>
      <c r="Q15" s="109"/>
      <c r="R15" s="48" t="s">
        <v>63</v>
      </c>
    </row>
    <row r="16" spans="1:32" ht="126.75" customHeight="1" x14ac:dyDescent="0.25">
      <c r="B16" s="58"/>
      <c r="C16" s="60"/>
      <c r="D16" s="61" t="s">
        <v>30</v>
      </c>
      <c r="E16" s="61" t="s">
        <v>26</v>
      </c>
      <c r="F16" s="59" t="s">
        <v>61</v>
      </c>
      <c r="G16" s="51" t="s">
        <v>74</v>
      </c>
      <c r="H16" s="57"/>
      <c r="I16" s="57"/>
      <c r="J16" s="57"/>
      <c r="K16" s="39">
        <v>499</v>
      </c>
      <c r="L16" s="35" t="s">
        <v>60</v>
      </c>
      <c r="M16" s="39">
        <v>20</v>
      </c>
      <c r="N16" s="39">
        <v>0</v>
      </c>
      <c r="O16" s="33">
        <f t="shared" si="1"/>
        <v>0</v>
      </c>
      <c r="P16" s="33">
        <f t="shared" si="0"/>
        <v>0</v>
      </c>
      <c r="Q16" s="100"/>
      <c r="R16" s="48" t="s">
        <v>66</v>
      </c>
    </row>
    <row r="17" spans="2:66" ht="81.75" customHeight="1" x14ac:dyDescent="0.25">
      <c r="B17" s="101">
        <v>4</v>
      </c>
      <c r="C17" s="103" t="s">
        <v>54</v>
      </c>
      <c r="D17" s="105" t="s">
        <v>31</v>
      </c>
      <c r="E17" s="105" t="s">
        <v>26</v>
      </c>
      <c r="F17" s="103" t="s">
        <v>33</v>
      </c>
      <c r="G17" s="51" t="s">
        <v>75</v>
      </c>
      <c r="H17" s="107">
        <v>4255000</v>
      </c>
      <c r="I17" s="107">
        <v>4255000</v>
      </c>
      <c r="J17" s="107">
        <v>0</v>
      </c>
      <c r="K17" s="39">
        <v>102804</v>
      </c>
      <c r="L17" s="35" t="s">
        <v>34</v>
      </c>
      <c r="M17" s="39">
        <v>0</v>
      </c>
      <c r="N17" s="39">
        <v>0</v>
      </c>
      <c r="O17" s="33">
        <v>0</v>
      </c>
      <c r="P17" s="33">
        <v>0</v>
      </c>
      <c r="Q17" s="99">
        <f t="shared" ref="Q17:Q20" si="2">+J17/I17</f>
        <v>0</v>
      </c>
      <c r="R17" s="48" t="s">
        <v>67</v>
      </c>
    </row>
    <row r="18" spans="2:66" ht="62.25" hidden="1" customHeight="1" x14ac:dyDescent="0.25">
      <c r="B18" s="110"/>
      <c r="C18" s="111"/>
      <c r="D18" s="112"/>
      <c r="E18" s="112"/>
      <c r="F18" s="111"/>
      <c r="G18" s="51" t="s">
        <v>76</v>
      </c>
      <c r="H18" s="108"/>
      <c r="I18" s="108"/>
      <c r="J18" s="108"/>
      <c r="K18" s="49">
        <v>1</v>
      </c>
      <c r="L18" s="50" t="s">
        <v>57</v>
      </c>
      <c r="M18" s="49">
        <v>1</v>
      </c>
      <c r="N18" s="49">
        <v>0</v>
      </c>
      <c r="O18" s="33">
        <f t="shared" si="1"/>
        <v>0</v>
      </c>
      <c r="P18" s="33">
        <f t="shared" si="0"/>
        <v>0</v>
      </c>
      <c r="Q18" s="100" t="e">
        <f t="shared" si="2"/>
        <v>#DIV/0!</v>
      </c>
      <c r="R18" s="48" t="s">
        <v>67</v>
      </c>
    </row>
    <row r="19" spans="2:66" ht="90.75" customHeight="1" x14ac:dyDescent="0.25">
      <c r="B19" s="101">
        <v>5</v>
      </c>
      <c r="C19" s="103" t="s">
        <v>55</v>
      </c>
      <c r="D19" s="105" t="s">
        <v>32</v>
      </c>
      <c r="E19" s="105" t="s">
        <v>26</v>
      </c>
      <c r="F19" s="103" t="s">
        <v>33</v>
      </c>
      <c r="G19" s="51" t="s">
        <v>77</v>
      </c>
      <c r="H19" s="107">
        <v>3250755</v>
      </c>
      <c r="I19" s="107">
        <v>3277939</v>
      </c>
      <c r="J19" s="107">
        <v>515328.84</v>
      </c>
      <c r="K19" s="37">
        <v>15</v>
      </c>
      <c r="L19" s="35" t="s">
        <v>38</v>
      </c>
      <c r="M19" s="39">
        <v>0</v>
      </c>
      <c r="N19" s="39">
        <v>0</v>
      </c>
      <c r="O19" s="33">
        <v>0</v>
      </c>
      <c r="P19" s="33">
        <v>0</v>
      </c>
      <c r="Q19" s="99">
        <f t="shared" si="2"/>
        <v>0.15721123547448565</v>
      </c>
      <c r="R19" s="48" t="s">
        <v>68</v>
      </c>
    </row>
    <row r="20" spans="2:66" ht="90" customHeight="1" x14ac:dyDescent="0.25">
      <c r="B20" s="102"/>
      <c r="C20" s="104"/>
      <c r="D20" s="106"/>
      <c r="E20" s="106"/>
      <c r="F20" s="104"/>
      <c r="G20" s="51" t="s">
        <v>78</v>
      </c>
      <c r="H20" s="108"/>
      <c r="I20" s="108"/>
      <c r="J20" s="108"/>
      <c r="K20" s="37">
        <v>95</v>
      </c>
      <c r="L20" s="35" t="s">
        <v>38</v>
      </c>
      <c r="M20" s="39">
        <v>10</v>
      </c>
      <c r="N20" s="39" t="s">
        <v>86</v>
      </c>
      <c r="O20" s="33">
        <v>0.8</v>
      </c>
      <c r="P20" s="33">
        <v>0</v>
      </c>
      <c r="Q20" s="109" t="e">
        <f t="shared" si="2"/>
        <v>#DIV/0!</v>
      </c>
      <c r="R20" s="48" t="s">
        <v>67</v>
      </c>
    </row>
    <row r="21" spans="2:66" ht="3.75" customHeight="1" x14ac:dyDescent="0.25">
      <c r="B21" s="4"/>
      <c r="C21" s="5"/>
      <c r="D21" s="11"/>
      <c r="E21" s="10"/>
      <c r="F21" s="5"/>
      <c r="G21" s="44"/>
      <c r="H21" s="19"/>
      <c r="I21" s="20"/>
      <c r="J21" s="21"/>
      <c r="K21" s="5"/>
      <c r="L21" s="5"/>
      <c r="M21" s="12"/>
      <c r="N21" s="12"/>
      <c r="O21" s="12"/>
      <c r="P21" s="5"/>
      <c r="Q21" s="5"/>
      <c r="R21" s="6"/>
    </row>
    <row r="22" spans="2:66" ht="15.75" x14ac:dyDescent="0.25">
      <c r="D22" s="26"/>
      <c r="H22" s="22">
        <f>SUM(H10:H20)</f>
        <v>29300000</v>
      </c>
      <c r="I22" s="22">
        <f>SUM(I10:I20)</f>
        <v>29300000</v>
      </c>
      <c r="J22" s="22">
        <f>SUM(J10:J20)</f>
        <v>1408952.2</v>
      </c>
    </row>
    <row r="23" spans="2:66" x14ac:dyDescent="0.25">
      <c r="B23" t="s">
        <v>88</v>
      </c>
      <c r="S23" s="92" t="s">
        <v>49</v>
      </c>
      <c r="T23" s="92"/>
      <c r="U23" s="92"/>
      <c r="V23" s="92"/>
    </row>
    <row r="24" spans="2:66" ht="18" customHeight="1" x14ac:dyDescent="0.25">
      <c r="B24" t="s">
        <v>87</v>
      </c>
      <c r="S24" s="18"/>
      <c r="T24" s="94" t="s">
        <v>41</v>
      </c>
      <c r="U24" s="94"/>
      <c r="V24" s="94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</row>
    <row r="25" spans="2:66" ht="18" customHeight="1" x14ac:dyDescent="0.25">
      <c r="B25" s="9"/>
      <c r="S25" s="13"/>
      <c r="T25" s="94" t="s">
        <v>42</v>
      </c>
      <c r="U25" s="94"/>
      <c r="V25" s="94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</row>
    <row r="26" spans="2:66" ht="21.75" customHeight="1" x14ac:dyDescent="0.25">
      <c r="F26" s="98" t="s">
        <v>21</v>
      </c>
      <c r="G26" s="98"/>
      <c r="H26" s="98"/>
      <c r="I26" s="98"/>
      <c r="J26" s="98"/>
      <c r="K26" s="98"/>
      <c r="L26" s="98"/>
      <c r="M26" s="98"/>
      <c r="S26" s="14"/>
      <c r="T26" s="94" t="s">
        <v>43</v>
      </c>
      <c r="U26" s="94"/>
      <c r="V26" s="94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</row>
    <row r="27" spans="2:66" ht="21" customHeight="1" x14ac:dyDescent="0.25">
      <c r="F27" s="98"/>
      <c r="G27" s="98"/>
      <c r="H27" s="98"/>
      <c r="I27" s="98"/>
      <c r="J27" s="98"/>
      <c r="K27" s="98"/>
      <c r="L27" s="98"/>
      <c r="M27" s="98"/>
      <c r="S27" s="15"/>
      <c r="T27" s="94" t="s">
        <v>44</v>
      </c>
      <c r="U27" s="94"/>
      <c r="V27" s="94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</row>
    <row r="28" spans="2:66" ht="18" customHeight="1" x14ac:dyDescent="0.25">
      <c r="F28" s="93" t="str">
        <f>N6</f>
        <v>FEBRERO</v>
      </c>
      <c r="G28" s="93"/>
      <c r="H28" s="93"/>
      <c r="I28" s="93"/>
      <c r="J28" s="93"/>
      <c r="K28" s="93"/>
      <c r="L28" s="93"/>
      <c r="M28" s="93"/>
      <c r="S28" s="16"/>
      <c r="T28" s="94" t="s">
        <v>45</v>
      </c>
      <c r="U28" s="94"/>
      <c r="V28" s="94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</row>
    <row r="29" spans="2:66" ht="30" customHeight="1" x14ac:dyDescent="0.25">
      <c r="C29" s="95" t="s">
        <v>58</v>
      </c>
      <c r="D29" s="95"/>
      <c r="E29" s="95"/>
      <c r="K29" s="90" t="s">
        <v>22</v>
      </c>
      <c r="L29" s="90"/>
      <c r="M29" s="90"/>
    </row>
    <row r="49" spans="3:13" ht="46.5" customHeight="1" x14ac:dyDescent="0.25"/>
    <row r="50" spans="3:13" ht="191.25" customHeight="1" x14ac:dyDescent="0.25"/>
    <row r="51" spans="3:13" ht="15" customHeight="1" x14ac:dyDescent="0.25"/>
    <row r="52" spans="3:13" ht="15" customHeight="1" x14ac:dyDescent="0.25"/>
    <row r="53" spans="3:13" ht="15" customHeight="1" x14ac:dyDescent="0.25">
      <c r="G53" s="96" t="s">
        <v>35</v>
      </c>
      <c r="H53" s="96"/>
      <c r="I53" s="96"/>
      <c r="J53" s="96"/>
      <c r="K53" s="96"/>
    </row>
    <row r="54" spans="3:13" ht="4.5" customHeight="1" x14ac:dyDescent="0.25">
      <c r="G54" s="96"/>
      <c r="H54" s="96"/>
      <c r="I54" s="96"/>
      <c r="J54" s="96"/>
      <c r="K54" s="96"/>
    </row>
    <row r="55" spans="3:13" ht="18.75" customHeight="1" x14ac:dyDescent="0.25">
      <c r="G55" s="96"/>
      <c r="H55" s="96"/>
      <c r="I55" s="96"/>
      <c r="J55" s="96"/>
      <c r="K55" s="96"/>
    </row>
    <row r="56" spans="3:13" ht="18.75" customHeight="1" x14ac:dyDescent="0.3">
      <c r="G56" s="97" t="str">
        <f>N6</f>
        <v>FEBRERO</v>
      </c>
      <c r="H56" s="97"/>
      <c r="I56" s="97"/>
      <c r="J56" s="97"/>
      <c r="K56" s="97"/>
    </row>
    <row r="57" spans="3:13" ht="22.5" customHeight="1" x14ac:dyDescent="0.25"/>
    <row r="58" spans="3:13" ht="13.5" customHeight="1" x14ac:dyDescent="0.25">
      <c r="C58" s="90" t="s">
        <v>23</v>
      </c>
      <c r="D58" s="90"/>
      <c r="E58" s="90"/>
      <c r="K58" s="91" t="s">
        <v>23</v>
      </c>
      <c r="L58" s="91"/>
      <c r="M58" s="91"/>
    </row>
    <row r="59" spans="3:13" ht="30" customHeight="1" x14ac:dyDescent="0.25"/>
    <row r="75" spans="15:18" ht="39" customHeight="1" x14ac:dyDescent="0.25"/>
    <row r="76" spans="15:18" ht="30" customHeight="1" x14ac:dyDescent="0.25"/>
    <row r="79" spans="15:18" ht="26.25" customHeight="1" x14ac:dyDescent="0.25"/>
    <row r="80" spans="15:18" ht="30.75" customHeight="1" x14ac:dyDescent="0.25">
      <c r="O80" s="92"/>
      <c r="P80" s="92"/>
      <c r="Q80" s="92"/>
      <c r="R80" s="92"/>
    </row>
    <row r="81" spans="10:18" ht="34.5" customHeight="1" x14ac:dyDescent="0.25">
      <c r="O81" s="92"/>
      <c r="P81" s="92"/>
      <c r="Q81" s="92"/>
      <c r="R81" s="92"/>
    </row>
    <row r="82" spans="10:18" ht="27.75" customHeight="1" x14ac:dyDescent="0.25">
      <c r="O82" s="92" t="s">
        <v>49</v>
      </c>
      <c r="P82" s="92"/>
      <c r="Q82" s="92"/>
      <c r="R82" s="92"/>
    </row>
    <row r="83" spans="10:18" ht="18" x14ac:dyDescent="0.25">
      <c r="O83" s="18"/>
      <c r="P83" s="89" t="s">
        <v>41</v>
      </c>
      <c r="Q83" s="89"/>
      <c r="R83" s="89"/>
    </row>
    <row r="84" spans="10:18" ht="18" x14ac:dyDescent="0.25">
      <c r="O84" s="13"/>
      <c r="P84" s="89" t="s">
        <v>42</v>
      </c>
      <c r="Q84" s="89"/>
      <c r="R84" s="89"/>
    </row>
    <row r="85" spans="10:18" ht="18" x14ac:dyDescent="0.25">
      <c r="O85" s="14"/>
      <c r="P85" s="89" t="s">
        <v>43</v>
      </c>
      <c r="Q85" s="89"/>
      <c r="R85" s="89"/>
    </row>
    <row r="86" spans="10:18" ht="18" x14ac:dyDescent="0.25">
      <c r="O86" s="15"/>
      <c r="P86" s="89" t="s">
        <v>44</v>
      </c>
      <c r="Q86" s="89"/>
      <c r="R86" s="89"/>
    </row>
    <row r="87" spans="10:18" ht="25.5" customHeight="1" x14ac:dyDescent="0.25">
      <c r="O87" s="16"/>
      <c r="P87" s="89" t="s">
        <v>45</v>
      </c>
      <c r="Q87" s="89"/>
      <c r="R87" s="89"/>
    </row>
    <row r="92" spans="10:18" x14ac:dyDescent="0.25">
      <c r="J92" s="1" t="s">
        <v>62</v>
      </c>
    </row>
  </sheetData>
  <mergeCells count="69">
    <mergeCell ref="P86:R86"/>
    <mergeCell ref="P87:R87"/>
    <mergeCell ref="C58:E58"/>
    <mergeCell ref="K58:M58"/>
    <mergeCell ref="O80:R80"/>
    <mergeCell ref="O81:R81"/>
    <mergeCell ref="O82:R82"/>
    <mergeCell ref="P83:R83"/>
    <mergeCell ref="C29:E29"/>
    <mergeCell ref="K29:M29"/>
    <mergeCell ref="G53:K55"/>
    <mergeCell ref="P84:R84"/>
    <mergeCell ref="P85:R85"/>
    <mergeCell ref="G56:K56"/>
    <mergeCell ref="S23:V23"/>
    <mergeCell ref="T24:V24"/>
    <mergeCell ref="T25:V25"/>
    <mergeCell ref="F26:M27"/>
    <mergeCell ref="T26:V26"/>
    <mergeCell ref="T27:V27"/>
    <mergeCell ref="F28:M28"/>
    <mergeCell ref="T28:V28"/>
    <mergeCell ref="H17:H18"/>
    <mergeCell ref="I17:I18"/>
    <mergeCell ref="J17:J18"/>
    <mergeCell ref="Q17:Q18"/>
    <mergeCell ref="B19:B20"/>
    <mergeCell ref="C19:C20"/>
    <mergeCell ref="D19:D20"/>
    <mergeCell ref="E19:E20"/>
    <mergeCell ref="F19:F20"/>
    <mergeCell ref="H19:H20"/>
    <mergeCell ref="I19:I20"/>
    <mergeCell ref="J19:J20"/>
    <mergeCell ref="Q19:Q20"/>
    <mergeCell ref="B17:B18"/>
    <mergeCell ref="C17:C18"/>
    <mergeCell ref="D17:D18"/>
    <mergeCell ref="E17:E18"/>
    <mergeCell ref="F17:F18"/>
    <mergeCell ref="R8:R9"/>
    <mergeCell ref="A11:A14"/>
    <mergeCell ref="B11:B14"/>
    <mergeCell ref="C11:C15"/>
    <mergeCell ref="D11:D14"/>
    <mergeCell ref="E11:E14"/>
    <mergeCell ref="H11:H15"/>
    <mergeCell ref="I11:I15"/>
    <mergeCell ref="J11:J15"/>
    <mergeCell ref="Q11:Q16"/>
    <mergeCell ref="B5:M5"/>
    <mergeCell ref="N5:Q5"/>
    <mergeCell ref="B6:M6"/>
    <mergeCell ref="N6:Q6"/>
    <mergeCell ref="B8:B9"/>
    <mergeCell ref="C8:C9"/>
    <mergeCell ref="D8:E8"/>
    <mergeCell ref="F8:F9"/>
    <mergeCell ref="H8:J8"/>
    <mergeCell ref="K8:O8"/>
    <mergeCell ref="P8:P9"/>
    <mergeCell ref="Q8:Q9"/>
    <mergeCell ref="C1:C3"/>
    <mergeCell ref="D1:F1"/>
    <mergeCell ref="H1:J1"/>
    <mergeCell ref="D2:F2"/>
    <mergeCell ref="H2:P2"/>
    <mergeCell ref="D3:F3"/>
    <mergeCell ref="H3:J3"/>
  </mergeCells>
  <conditionalFormatting sqref="S24">
    <cfRule type="cellIs" priority="12" operator="greaterThanOrEqual">
      <formula>100</formula>
    </cfRule>
  </conditionalFormatting>
  <conditionalFormatting sqref="O10:O20">
    <cfRule type="cellIs" dxfId="39" priority="4" operator="between">
      <formula>0.7</formula>
      <formula>0.9</formula>
    </cfRule>
    <cfRule type="cellIs" dxfId="38" priority="5" operator="lessThan">
      <formula>0.5</formula>
    </cfRule>
    <cfRule type="cellIs" dxfId="37" priority="6" operator="between">
      <formula>0.5</formula>
      <formula>0.69</formula>
    </cfRule>
    <cfRule type="cellIs" dxfId="36" priority="7" operator="between">
      <formula>0.7</formula>
      <formula>0.89</formula>
    </cfRule>
    <cfRule type="cellIs" dxfId="35" priority="8" operator="between">
      <formula>0.7</formula>
      <formula>0.89</formula>
    </cfRule>
    <cfRule type="cellIs" dxfId="34" priority="9" operator="greaterThan">
      <formula>0.99</formula>
    </cfRule>
    <cfRule type="cellIs" dxfId="33" priority="10" operator="between">
      <formula>0.9</formula>
      <formula>0.99</formula>
    </cfRule>
    <cfRule type="cellIs" dxfId="32" priority="11" operator="greaterThan">
      <formula>1</formula>
    </cfRule>
  </conditionalFormatting>
  <conditionalFormatting sqref="O10:O20">
    <cfRule type="cellIs" dxfId="31" priority="3" operator="between">
      <formula>0.7</formula>
      <formula>0.8999</formula>
    </cfRule>
  </conditionalFormatting>
  <conditionalFormatting sqref="O15:O16">
    <cfRule type="cellIs" dxfId="30" priority="2" operator="between">
      <formula>0.9</formula>
      <formula>0.9999</formula>
    </cfRule>
  </conditionalFormatting>
  <conditionalFormatting sqref="O83">
    <cfRule type="cellIs" priority="1" operator="greaterThanOrEqual">
      <formula>100</formula>
    </cfRule>
  </conditionalFormatting>
  <printOptions horizontalCentered="1" verticalCentered="1"/>
  <pageMargins left="0.7" right="0.7" top="0.75" bottom="0.41" header="0.3" footer="0.3"/>
  <pageSetup scale="46" fitToHeight="0" orientation="landscape" horizontalDpi="4294967293" verticalDpi="4294967293" r:id="rId1"/>
  <rowBreaks count="3" manualBreakCount="3">
    <brk id="23" max="16" man="1"/>
    <brk id="50" max="16383" man="1"/>
    <brk id="88" max="16" man="1"/>
  </rowBreaks>
  <colBreaks count="1" manualBreakCount="1">
    <brk id="1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92"/>
  <sheetViews>
    <sheetView showGridLines="0" view="pageBreakPreview" topLeftCell="A10" zoomScale="60" zoomScaleNormal="60" workbookViewId="0">
      <selection activeCell="M86" sqref="M86"/>
    </sheetView>
  </sheetViews>
  <sheetFormatPr baseColWidth="10" defaultRowHeight="15" x14ac:dyDescent="0.25"/>
  <cols>
    <col min="1" max="1" width="1.42578125" customWidth="1"/>
    <col min="2" max="2" width="4.85546875" customWidth="1"/>
    <col min="3" max="3" width="23.85546875" style="1" customWidth="1"/>
    <col min="4" max="4" width="10.42578125" style="1" customWidth="1"/>
    <col min="5" max="5" width="6.85546875" style="1" customWidth="1"/>
    <col min="6" max="6" width="21.42578125" style="1" customWidth="1"/>
    <col min="7" max="7" width="33" style="1" customWidth="1"/>
    <col min="8" max="8" width="19.7109375" style="1" bestFit="1" customWidth="1"/>
    <col min="9" max="9" width="20.140625" style="1" bestFit="1" customWidth="1"/>
    <col min="10" max="10" width="17" style="1" customWidth="1"/>
    <col min="11" max="11" width="18" style="1" bestFit="1" customWidth="1"/>
    <col min="12" max="12" width="14.42578125" style="1" customWidth="1"/>
    <col min="13" max="13" width="20.85546875" style="3" bestFit="1" customWidth="1"/>
    <col min="14" max="14" width="14.5703125" style="3" customWidth="1"/>
    <col min="15" max="15" width="20.42578125" style="1" bestFit="1" customWidth="1"/>
    <col min="16" max="16" width="11.140625" style="1" bestFit="1" customWidth="1"/>
    <col min="17" max="17" width="11.7109375" style="1" customWidth="1"/>
    <col min="18" max="18" width="33.85546875" style="1" hidden="1" customWidth="1"/>
    <col min="19" max="32" width="11.42578125" style="1"/>
  </cols>
  <sheetData>
    <row r="1" spans="1:32" s="8" customFormat="1" ht="12" customHeight="1" x14ac:dyDescent="0.2">
      <c r="C1" s="134" t="s">
        <v>6</v>
      </c>
      <c r="D1" s="135" t="s">
        <v>7</v>
      </c>
      <c r="E1" s="135"/>
      <c r="F1" s="135"/>
      <c r="G1" s="45"/>
      <c r="H1" s="135" t="s">
        <v>8</v>
      </c>
      <c r="I1" s="135"/>
      <c r="J1" s="135"/>
      <c r="K1" s="7"/>
      <c r="L1" s="7"/>
      <c r="M1" s="52"/>
      <c r="N1" s="52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</row>
    <row r="2" spans="1:32" s="8" customFormat="1" ht="12" customHeight="1" x14ac:dyDescent="0.2">
      <c r="C2" s="134"/>
      <c r="D2" s="135" t="s">
        <v>19</v>
      </c>
      <c r="E2" s="135"/>
      <c r="F2" s="135"/>
      <c r="G2" s="45"/>
      <c r="H2" s="135" t="s">
        <v>20</v>
      </c>
      <c r="I2" s="135"/>
      <c r="J2" s="135"/>
      <c r="K2" s="135"/>
      <c r="L2" s="135"/>
      <c r="M2" s="135"/>
      <c r="N2" s="135"/>
      <c r="O2" s="135"/>
      <c r="P2" s="135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spans="1:32" s="8" customFormat="1" ht="12" customHeight="1" x14ac:dyDescent="0.2">
      <c r="C3" s="134"/>
      <c r="D3" s="135" t="s">
        <v>40</v>
      </c>
      <c r="E3" s="135"/>
      <c r="F3" s="135"/>
      <c r="G3" s="45"/>
      <c r="H3" s="135" t="s">
        <v>9</v>
      </c>
      <c r="I3" s="135"/>
      <c r="J3" s="135"/>
      <c r="K3" s="23"/>
      <c r="L3" s="23"/>
      <c r="M3" s="52"/>
      <c r="N3" s="52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</row>
    <row r="5" spans="1:32" ht="21" x14ac:dyDescent="0.35">
      <c r="B5" s="122" t="s">
        <v>51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3" t="s">
        <v>50</v>
      </c>
      <c r="O5" s="124"/>
      <c r="P5" s="124"/>
      <c r="Q5" s="124"/>
      <c r="R5" s="54"/>
    </row>
    <row r="6" spans="1:32" ht="21" x14ac:dyDescent="0.35">
      <c r="B6" s="122" t="s">
        <v>79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5" t="s">
        <v>5</v>
      </c>
      <c r="O6" s="125"/>
      <c r="P6" s="125"/>
      <c r="Q6" s="125"/>
      <c r="R6" s="53"/>
    </row>
    <row r="7" spans="1:32" ht="6" customHeight="1" x14ac:dyDescent="0.25"/>
    <row r="8" spans="1:32" s="2" customFormat="1" ht="32.25" customHeight="1" x14ac:dyDescent="0.25">
      <c r="B8" s="126" t="s">
        <v>1</v>
      </c>
      <c r="C8" s="113" t="s">
        <v>10</v>
      </c>
      <c r="D8" s="128" t="s">
        <v>11</v>
      </c>
      <c r="E8" s="129"/>
      <c r="F8" s="113" t="s">
        <v>14</v>
      </c>
      <c r="G8" s="46"/>
      <c r="H8" s="129" t="s">
        <v>64</v>
      </c>
      <c r="I8" s="129"/>
      <c r="J8" s="130"/>
      <c r="K8" s="131" t="s">
        <v>3</v>
      </c>
      <c r="L8" s="132"/>
      <c r="M8" s="132"/>
      <c r="N8" s="132"/>
      <c r="O8" s="133"/>
      <c r="P8" s="113" t="s">
        <v>0</v>
      </c>
      <c r="Q8" s="113" t="s">
        <v>4</v>
      </c>
      <c r="R8" s="115" t="s">
        <v>18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s="1" customFormat="1" ht="84.75" customHeight="1" x14ac:dyDescent="0.25">
      <c r="B9" s="127"/>
      <c r="C9" s="114"/>
      <c r="D9" s="55" t="s">
        <v>12</v>
      </c>
      <c r="E9" s="55" t="s">
        <v>13</v>
      </c>
      <c r="F9" s="114"/>
      <c r="G9" s="55" t="s">
        <v>82</v>
      </c>
      <c r="H9" s="55" t="s">
        <v>15</v>
      </c>
      <c r="I9" s="55" t="s">
        <v>16</v>
      </c>
      <c r="J9" s="55" t="s">
        <v>17</v>
      </c>
      <c r="K9" s="55" t="s">
        <v>80</v>
      </c>
      <c r="L9" s="27" t="s">
        <v>2</v>
      </c>
      <c r="M9" s="27" t="s">
        <v>81</v>
      </c>
      <c r="N9" s="27" t="s">
        <v>84</v>
      </c>
      <c r="O9" s="27" t="s">
        <v>39</v>
      </c>
      <c r="P9" s="114"/>
      <c r="Q9" s="114"/>
      <c r="R9" s="115"/>
    </row>
    <row r="10" spans="1:32" ht="51.75" customHeight="1" x14ac:dyDescent="0.25">
      <c r="B10" s="25">
        <v>1</v>
      </c>
      <c r="C10" s="28" t="s">
        <v>24</v>
      </c>
      <c r="D10" s="29" t="s">
        <v>25</v>
      </c>
      <c r="E10" s="29" t="s">
        <v>26</v>
      </c>
      <c r="F10" s="30" t="s">
        <v>27</v>
      </c>
      <c r="G10" s="51" t="s">
        <v>27</v>
      </c>
      <c r="H10" s="31">
        <v>13123671</v>
      </c>
      <c r="I10" s="31">
        <v>13045789</v>
      </c>
      <c r="J10" s="31">
        <v>269642.34000000003</v>
      </c>
      <c r="K10" s="32">
        <v>12</v>
      </c>
      <c r="L10" s="32" t="s">
        <v>52</v>
      </c>
      <c r="M10" s="32">
        <v>0</v>
      </c>
      <c r="N10" s="32">
        <v>0</v>
      </c>
      <c r="O10" s="33">
        <v>0</v>
      </c>
      <c r="P10" s="34">
        <v>0</v>
      </c>
      <c r="Q10" s="34">
        <f>+J10/I10</f>
        <v>2.0668917763425425E-2</v>
      </c>
      <c r="R10" s="47" t="s">
        <v>59</v>
      </c>
    </row>
    <row r="11" spans="1:32" ht="75" x14ac:dyDescent="0.25">
      <c r="A11" s="116"/>
      <c r="B11" s="119">
        <v>2</v>
      </c>
      <c r="C11" s="103" t="s">
        <v>53</v>
      </c>
      <c r="D11" s="105" t="s">
        <v>28</v>
      </c>
      <c r="E11" s="105" t="s">
        <v>26</v>
      </c>
      <c r="F11" s="35" t="s">
        <v>46</v>
      </c>
      <c r="G11" s="51" t="s">
        <v>69</v>
      </c>
      <c r="H11" s="107">
        <v>8670574</v>
      </c>
      <c r="I11" s="107">
        <v>8721272</v>
      </c>
      <c r="J11" s="107">
        <v>150428.93</v>
      </c>
      <c r="K11" s="36">
        <v>7790255.9999999991</v>
      </c>
      <c r="L11" s="35" t="s">
        <v>34</v>
      </c>
      <c r="M11" s="39">
        <v>699321.6</v>
      </c>
      <c r="N11" s="39">
        <v>699322</v>
      </c>
      <c r="O11" s="33">
        <f>+N11/M11</f>
        <v>1.0000005719829046</v>
      </c>
      <c r="P11" s="33">
        <f>+N11/M11</f>
        <v>1.0000005719829046</v>
      </c>
      <c r="Q11" s="99">
        <f>+J11/I11</f>
        <v>1.7248508015803198E-2</v>
      </c>
      <c r="R11" s="48" t="s">
        <v>63</v>
      </c>
    </row>
    <row r="12" spans="1:32" ht="119.25" customHeight="1" x14ac:dyDescent="0.25">
      <c r="A12" s="117"/>
      <c r="B12" s="120"/>
      <c r="C12" s="104"/>
      <c r="D12" s="106"/>
      <c r="E12" s="106"/>
      <c r="F12" s="38" t="s">
        <v>29</v>
      </c>
      <c r="G12" s="51" t="s">
        <v>70</v>
      </c>
      <c r="H12" s="108"/>
      <c r="I12" s="108"/>
      <c r="J12" s="108"/>
      <c r="K12" s="39">
        <v>12</v>
      </c>
      <c r="L12" s="35" t="s">
        <v>52</v>
      </c>
      <c r="M12" s="39">
        <v>1</v>
      </c>
      <c r="N12" s="40">
        <v>0</v>
      </c>
      <c r="O12" s="33">
        <f>+N12/M12</f>
        <v>0</v>
      </c>
      <c r="P12" s="33">
        <f t="shared" ref="P12:P18" si="0">+N12/M12</f>
        <v>0</v>
      </c>
      <c r="Q12" s="109"/>
      <c r="R12" s="48" t="s">
        <v>65</v>
      </c>
    </row>
    <row r="13" spans="1:32" ht="93.75" customHeight="1" x14ac:dyDescent="0.25">
      <c r="A13" s="117"/>
      <c r="B13" s="120"/>
      <c r="C13" s="104"/>
      <c r="D13" s="106"/>
      <c r="E13" s="106"/>
      <c r="F13" s="38" t="s">
        <v>56</v>
      </c>
      <c r="G13" s="51" t="s">
        <v>71</v>
      </c>
      <c r="H13" s="108"/>
      <c r="I13" s="108"/>
      <c r="J13" s="108"/>
      <c r="K13" s="39">
        <v>341291</v>
      </c>
      <c r="L13" s="35" t="s">
        <v>34</v>
      </c>
      <c r="M13" s="39">
        <v>699</v>
      </c>
      <c r="N13" s="39">
        <v>759</v>
      </c>
      <c r="O13" s="33">
        <f t="shared" ref="O13:O18" si="1">+N13/M13</f>
        <v>1.0858369098712446</v>
      </c>
      <c r="P13" s="33">
        <f t="shared" si="0"/>
        <v>1.0858369098712446</v>
      </c>
      <c r="Q13" s="109"/>
      <c r="R13" s="48" t="s">
        <v>63</v>
      </c>
    </row>
    <row r="14" spans="1:32" ht="56.25" x14ac:dyDescent="0.25">
      <c r="A14" s="118"/>
      <c r="B14" s="121"/>
      <c r="C14" s="104"/>
      <c r="D14" s="112"/>
      <c r="E14" s="112"/>
      <c r="F14" s="35" t="s">
        <v>47</v>
      </c>
      <c r="G14" s="51" t="s">
        <v>72</v>
      </c>
      <c r="H14" s="108"/>
      <c r="I14" s="108"/>
      <c r="J14" s="108"/>
      <c r="K14" s="39">
        <v>65</v>
      </c>
      <c r="L14" s="35" t="s">
        <v>37</v>
      </c>
      <c r="M14" s="39">
        <v>2</v>
      </c>
      <c r="N14" s="39">
        <v>2</v>
      </c>
      <c r="O14" s="33">
        <f t="shared" si="1"/>
        <v>1</v>
      </c>
      <c r="P14" s="33">
        <f t="shared" si="0"/>
        <v>1</v>
      </c>
      <c r="Q14" s="109"/>
      <c r="R14" s="48" t="s">
        <v>63</v>
      </c>
    </row>
    <row r="15" spans="1:32" ht="96" customHeight="1" x14ac:dyDescent="0.25">
      <c r="B15" s="24">
        <v>3</v>
      </c>
      <c r="C15" s="104"/>
      <c r="D15" s="41" t="s">
        <v>30</v>
      </c>
      <c r="E15" s="41" t="s">
        <v>26</v>
      </c>
      <c r="F15" s="38" t="s">
        <v>48</v>
      </c>
      <c r="G15" s="51" t="s">
        <v>73</v>
      </c>
      <c r="H15" s="108"/>
      <c r="I15" s="108"/>
      <c r="J15" s="108"/>
      <c r="K15" s="39">
        <v>50000</v>
      </c>
      <c r="L15" s="35" t="s">
        <v>36</v>
      </c>
      <c r="M15" s="39">
        <v>0</v>
      </c>
      <c r="N15" s="39">
        <v>0</v>
      </c>
      <c r="O15" s="33">
        <v>0</v>
      </c>
      <c r="P15" s="33">
        <v>0</v>
      </c>
      <c r="Q15" s="109"/>
      <c r="R15" s="48" t="s">
        <v>63</v>
      </c>
    </row>
    <row r="16" spans="1:32" ht="126.75" customHeight="1" x14ac:dyDescent="0.25">
      <c r="B16" s="24"/>
      <c r="C16" s="42"/>
      <c r="D16" s="41" t="s">
        <v>30</v>
      </c>
      <c r="E16" s="41" t="s">
        <v>26</v>
      </c>
      <c r="F16" s="38" t="s">
        <v>61</v>
      </c>
      <c r="G16" s="51" t="s">
        <v>74</v>
      </c>
      <c r="H16" s="43"/>
      <c r="I16" s="43"/>
      <c r="J16" s="43"/>
      <c r="K16" s="39">
        <v>499</v>
      </c>
      <c r="L16" s="35" t="s">
        <v>60</v>
      </c>
      <c r="M16" s="39">
        <v>5</v>
      </c>
      <c r="N16" s="39">
        <v>0</v>
      </c>
      <c r="O16" s="33">
        <f t="shared" si="1"/>
        <v>0</v>
      </c>
      <c r="P16" s="33">
        <f t="shared" si="0"/>
        <v>0</v>
      </c>
      <c r="Q16" s="100"/>
      <c r="R16" s="48" t="s">
        <v>66</v>
      </c>
    </row>
    <row r="17" spans="2:66" ht="81.75" customHeight="1" x14ac:dyDescent="0.25">
      <c r="B17" s="101">
        <v>4</v>
      </c>
      <c r="C17" s="103" t="s">
        <v>54</v>
      </c>
      <c r="D17" s="105" t="s">
        <v>31</v>
      </c>
      <c r="E17" s="105" t="s">
        <v>26</v>
      </c>
      <c r="F17" s="103" t="s">
        <v>33</v>
      </c>
      <c r="G17" s="51" t="s">
        <v>75</v>
      </c>
      <c r="H17" s="107">
        <v>4255000</v>
      </c>
      <c r="I17" s="107">
        <v>4255000</v>
      </c>
      <c r="J17" s="107">
        <v>0</v>
      </c>
      <c r="K17" s="39">
        <v>102804</v>
      </c>
      <c r="L17" s="35" t="s">
        <v>34</v>
      </c>
      <c r="M17" s="39">
        <v>0</v>
      </c>
      <c r="N17" s="39">
        <v>0</v>
      </c>
      <c r="O17" s="33">
        <v>0</v>
      </c>
      <c r="P17" s="33">
        <v>0</v>
      </c>
      <c r="Q17" s="99">
        <f t="shared" ref="Q17:Q20" si="2">+J17/I17</f>
        <v>0</v>
      </c>
      <c r="R17" s="48" t="s">
        <v>67</v>
      </c>
    </row>
    <row r="18" spans="2:66" ht="62.25" hidden="1" customHeight="1" x14ac:dyDescent="0.25">
      <c r="B18" s="110"/>
      <c r="C18" s="111"/>
      <c r="D18" s="112"/>
      <c r="E18" s="112"/>
      <c r="F18" s="111"/>
      <c r="G18" s="51" t="s">
        <v>76</v>
      </c>
      <c r="H18" s="108"/>
      <c r="I18" s="108"/>
      <c r="J18" s="108"/>
      <c r="K18" s="49">
        <v>1</v>
      </c>
      <c r="L18" s="50" t="s">
        <v>57</v>
      </c>
      <c r="M18" s="49">
        <v>1</v>
      </c>
      <c r="N18" s="49">
        <v>0</v>
      </c>
      <c r="O18" s="33">
        <f t="shared" si="1"/>
        <v>0</v>
      </c>
      <c r="P18" s="33">
        <f t="shared" si="0"/>
        <v>0</v>
      </c>
      <c r="Q18" s="100" t="e">
        <f t="shared" si="2"/>
        <v>#DIV/0!</v>
      </c>
      <c r="R18" s="48" t="s">
        <v>67</v>
      </c>
    </row>
    <row r="19" spans="2:66" ht="90.75" customHeight="1" x14ac:dyDescent="0.25">
      <c r="B19" s="101">
        <v>5</v>
      </c>
      <c r="C19" s="103" t="s">
        <v>55</v>
      </c>
      <c r="D19" s="105" t="s">
        <v>32</v>
      </c>
      <c r="E19" s="105" t="s">
        <v>26</v>
      </c>
      <c r="F19" s="103" t="s">
        <v>33</v>
      </c>
      <c r="G19" s="51" t="s">
        <v>77</v>
      </c>
      <c r="H19" s="107">
        <v>3250755</v>
      </c>
      <c r="I19" s="107">
        <v>3277939</v>
      </c>
      <c r="J19" s="107">
        <v>515328.84</v>
      </c>
      <c r="K19" s="37">
        <v>15</v>
      </c>
      <c r="L19" s="35" t="s">
        <v>38</v>
      </c>
      <c r="M19" s="39">
        <v>0</v>
      </c>
      <c r="N19" s="39">
        <v>0</v>
      </c>
      <c r="O19" s="33">
        <v>0</v>
      </c>
      <c r="P19" s="33">
        <v>0</v>
      </c>
      <c r="Q19" s="99">
        <f t="shared" si="2"/>
        <v>0.15721123547448565</v>
      </c>
      <c r="R19" s="48" t="s">
        <v>68</v>
      </c>
    </row>
    <row r="20" spans="2:66" ht="90" customHeight="1" x14ac:dyDescent="0.25">
      <c r="B20" s="102"/>
      <c r="C20" s="104"/>
      <c r="D20" s="106"/>
      <c r="E20" s="106"/>
      <c r="F20" s="104"/>
      <c r="G20" s="51" t="s">
        <v>78</v>
      </c>
      <c r="H20" s="108"/>
      <c r="I20" s="108"/>
      <c r="J20" s="108"/>
      <c r="K20" s="37">
        <v>95</v>
      </c>
      <c r="L20" s="35" t="s">
        <v>38</v>
      </c>
      <c r="M20" s="39">
        <v>1</v>
      </c>
      <c r="N20" s="39">
        <v>0</v>
      </c>
      <c r="O20" s="33">
        <v>0</v>
      </c>
      <c r="P20" s="33">
        <v>0</v>
      </c>
      <c r="Q20" s="109" t="e">
        <f t="shared" si="2"/>
        <v>#DIV/0!</v>
      </c>
      <c r="R20" s="48" t="s">
        <v>67</v>
      </c>
    </row>
    <row r="21" spans="2:66" ht="3.75" customHeight="1" x14ac:dyDescent="0.25">
      <c r="B21" s="4"/>
      <c r="C21" s="5"/>
      <c r="D21" s="11"/>
      <c r="E21" s="10"/>
      <c r="F21" s="5"/>
      <c r="G21" s="44"/>
      <c r="H21" s="19"/>
      <c r="I21" s="20"/>
      <c r="J21" s="21"/>
      <c r="K21" s="5"/>
      <c r="L21" s="5"/>
      <c r="M21" s="12"/>
      <c r="N21" s="12"/>
      <c r="O21" s="12"/>
      <c r="P21" s="5"/>
      <c r="Q21" s="5"/>
      <c r="R21" s="6"/>
    </row>
    <row r="22" spans="2:66" ht="15.75" x14ac:dyDescent="0.25">
      <c r="D22" s="26"/>
      <c r="H22" s="22">
        <f>SUM(H10:H20)</f>
        <v>29300000</v>
      </c>
      <c r="I22" s="22">
        <f>SUM(I10:I20)</f>
        <v>29300000</v>
      </c>
      <c r="J22" s="22">
        <f>SUM(J10:J20)</f>
        <v>935400.1100000001</v>
      </c>
    </row>
    <row r="23" spans="2:66" x14ac:dyDescent="0.25">
      <c r="B23" t="s">
        <v>83</v>
      </c>
      <c r="S23" s="92" t="s">
        <v>49</v>
      </c>
      <c r="T23" s="92"/>
      <c r="U23" s="92"/>
      <c r="V23" s="92"/>
    </row>
    <row r="24" spans="2:66" ht="18" customHeight="1" x14ac:dyDescent="0.25">
      <c r="S24" s="18"/>
      <c r="T24" s="94" t="s">
        <v>41</v>
      </c>
      <c r="U24" s="94"/>
      <c r="V24" s="94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</row>
    <row r="25" spans="2:66" ht="18" customHeight="1" x14ac:dyDescent="0.25">
      <c r="B25" s="9"/>
      <c r="S25" s="13"/>
      <c r="T25" s="94" t="s">
        <v>42</v>
      </c>
      <c r="U25" s="94"/>
      <c r="V25" s="94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</row>
    <row r="26" spans="2:66" ht="21.75" customHeight="1" x14ac:dyDescent="0.25">
      <c r="F26" s="98" t="s">
        <v>21</v>
      </c>
      <c r="G26" s="98"/>
      <c r="H26" s="98"/>
      <c r="I26" s="98"/>
      <c r="J26" s="98"/>
      <c r="K26" s="98"/>
      <c r="L26" s="98"/>
      <c r="M26" s="98"/>
      <c r="S26" s="14"/>
      <c r="T26" s="94" t="s">
        <v>43</v>
      </c>
      <c r="U26" s="94"/>
      <c r="V26" s="94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</row>
    <row r="27" spans="2:66" ht="21" customHeight="1" x14ac:dyDescent="0.25">
      <c r="F27" s="98"/>
      <c r="G27" s="98"/>
      <c r="H27" s="98"/>
      <c r="I27" s="98"/>
      <c r="J27" s="98"/>
      <c r="K27" s="98"/>
      <c r="L27" s="98"/>
      <c r="M27" s="98"/>
      <c r="S27" s="15"/>
      <c r="T27" s="94" t="s">
        <v>44</v>
      </c>
      <c r="U27" s="94"/>
      <c r="V27" s="94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</row>
    <row r="28" spans="2:66" ht="18" customHeight="1" x14ac:dyDescent="0.25">
      <c r="F28" s="93" t="str">
        <f>N6</f>
        <v>ENERO</v>
      </c>
      <c r="G28" s="93"/>
      <c r="H28" s="93"/>
      <c r="I28" s="93"/>
      <c r="J28" s="93"/>
      <c r="K28" s="93"/>
      <c r="L28" s="93"/>
      <c r="M28" s="93"/>
      <c r="S28" s="16"/>
      <c r="T28" s="94" t="s">
        <v>45</v>
      </c>
      <c r="U28" s="94"/>
      <c r="V28" s="94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</row>
    <row r="29" spans="2:66" ht="30" customHeight="1" x14ac:dyDescent="0.25">
      <c r="C29" s="95" t="s">
        <v>58</v>
      </c>
      <c r="D29" s="95"/>
      <c r="E29" s="95"/>
      <c r="K29" s="90" t="s">
        <v>22</v>
      </c>
      <c r="L29" s="90"/>
      <c r="M29" s="90"/>
    </row>
    <row r="49" spans="3:13" ht="46.5" customHeight="1" x14ac:dyDescent="0.25"/>
    <row r="50" spans="3:13" ht="191.25" customHeight="1" x14ac:dyDescent="0.25"/>
    <row r="51" spans="3:13" ht="15" customHeight="1" x14ac:dyDescent="0.25"/>
    <row r="52" spans="3:13" ht="15" customHeight="1" x14ac:dyDescent="0.25"/>
    <row r="53" spans="3:13" ht="15" customHeight="1" x14ac:dyDescent="0.25">
      <c r="G53" s="96" t="s">
        <v>35</v>
      </c>
      <c r="H53" s="96"/>
      <c r="I53" s="96"/>
      <c r="J53" s="96"/>
      <c r="K53" s="96"/>
    </row>
    <row r="54" spans="3:13" ht="4.5" customHeight="1" x14ac:dyDescent="0.25">
      <c r="G54" s="96"/>
      <c r="H54" s="96"/>
      <c r="I54" s="96"/>
      <c r="J54" s="96"/>
      <c r="K54" s="96"/>
    </row>
    <row r="55" spans="3:13" ht="18.75" customHeight="1" x14ac:dyDescent="0.25">
      <c r="G55" s="96"/>
      <c r="H55" s="96"/>
      <c r="I55" s="96"/>
      <c r="J55" s="96"/>
      <c r="K55" s="96"/>
    </row>
    <row r="56" spans="3:13" ht="18.75" customHeight="1" x14ac:dyDescent="0.3">
      <c r="G56" s="97" t="str">
        <f>N6</f>
        <v>ENERO</v>
      </c>
      <c r="H56" s="97"/>
      <c r="I56" s="97"/>
      <c r="J56" s="97"/>
      <c r="K56" s="97"/>
    </row>
    <row r="57" spans="3:13" ht="22.5" customHeight="1" x14ac:dyDescent="0.25"/>
    <row r="58" spans="3:13" ht="13.5" customHeight="1" x14ac:dyDescent="0.25">
      <c r="C58" s="90" t="s">
        <v>23</v>
      </c>
      <c r="D58" s="90"/>
      <c r="E58" s="90"/>
      <c r="K58" s="91" t="s">
        <v>23</v>
      </c>
      <c r="L58" s="91"/>
      <c r="M58" s="91"/>
    </row>
    <row r="59" spans="3:13" ht="30" customHeight="1" x14ac:dyDescent="0.25"/>
    <row r="75" spans="15:18" ht="39" customHeight="1" x14ac:dyDescent="0.25"/>
    <row r="76" spans="15:18" ht="30" customHeight="1" x14ac:dyDescent="0.25"/>
    <row r="79" spans="15:18" ht="26.25" customHeight="1" x14ac:dyDescent="0.25"/>
    <row r="80" spans="15:18" ht="30.75" customHeight="1" x14ac:dyDescent="0.25">
      <c r="O80" s="92"/>
      <c r="P80" s="92"/>
      <c r="Q80" s="92"/>
      <c r="R80" s="92"/>
    </row>
    <row r="81" spans="10:18" ht="34.5" customHeight="1" x14ac:dyDescent="0.25">
      <c r="O81" s="92"/>
      <c r="P81" s="92"/>
      <c r="Q81" s="92"/>
      <c r="R81" s="92"/>
    </row>
    <row r="82" spans="10:18" ht="27.75" customHeight="1" x14ac:dyDescent="0.25">
      <c r="O82" s="92" t="s">
        <v>49</v>
      </c>
      <c r="P82" s="92"/>
      <c r="Q82" s="92"/>
      <c r="R82" s="92"/>
    </row>
    <row r="83" spans="10:18" ht="18" x14ac:dyDescent="0.25">
      <c r="O83" s="18"/>
      <c r="P83" s="89" t="s">
        <v>41</v>
      </c>
      <c r="Q83" s="89"/>
      <c r="R83" s="89"/>
    </row>
    <row r="84" spans="10:18" ht="18" x14ac:dyDescent="0.25">
      <c r="O84" s="13"/>
      <c r="P84" s="89" t="s">
        <v>42</v>
      </c>
      <c r="Q84" s="89"/>
      <c r="R84" s="89"/>
    </row>
    <row r="85" spans="10:18" ht="18" x14ac:dyDescent="0.25">
      <c r="O85" s="14"/>
      <c r="P85" s="89" t="s">
        <v>43</v>
      </c>
      <c r="Q85" s="89"/>
      <c r="R85" s="89"/>
    </row>
    <row r="86" spans="10:18" ht="18" x14ac:dyDescent="0.25">
      <c r="O86" s="15"/>
      <c r="P86" s="89" t="s">
        <v>44</v>
      </c>
      <c r="Q86" s="89"/>
      <c r="R86" s="89"/>
    </row>
    <row r="87" spans="10:18" ht="25.5" customHeight="1" x14ac:dyDescent="0.25">
      <c r="O87" s="16"/>
      <c r="P87" s="89" t="s">
        <v>45</v>
      </c>
      <c r="Q87" s="89"/>
      <c r="R87" s="89"/>
    </row>
    <row r="92" spans="10:18" x14ac:dyDescent="0.25">
      <c r="J92" s="1" t="s">
        <v>62</v>
      </c>
    </row>
  </sheetData>
  <mergeCells count="69">
    <mergeCell ref="B5:M5"/>
    <mergeCell ref="B6:M6"/>
    <mergeCell ref="B8:B9"/>
    <mergeCell ref="F26:M27"/>
    <mergeCell ref="P8:P9"/>
    <mergeCell ref="H11:H15"/>
    <mergeCell ref="I11:I15"/>
    <mergeCell ref="J11:J15"/>
    <mergeCell ref="B19:B20"/>
    <mergeCell ref="C19:C20"/>
    <mergeCell ref="D19:D20"/>
    <mergeCell ref="E19:E20"/>
    <mergeCell ref="F19:F20"/>
    <mergeCell ref="H19:H20"/>
    <mergeCell ref="I19:I20"/>
    <mergeCell ref="J19:J20"/>
    <mergeCell ref="Q8:Q9"/>
    <mergeCell ref="R8:R9"/>
    <mergeCell ref="N6:Q6"/>
    <mergeCell ref="N5:Q5"/>
    <mergeCell ref="C1:C3"/>
    <mergeCell ref="D1:F1"/>
    <mergeCell ref="H1:J1"/>
    <mergeCell ref="D2:F2"/>
    <mergeCell ref="H2:P2"/>
    <mergeCell ref="D3:F3"/>
    <mergeCell ref="H3:J3"/>
    <mergeCell ref="C8:C9"/>
    <mergeCell ref="D8:E8"/>
    <mergeCell ref="F8:F9"/>
    <mergeCell ref="H8:J8"/>
    <mergeCell ref="K8:O8"/>
    <mergeCell ref="A11:A14"/>
    <mergeCell ref="B11:B14"/>
    <mergeCell ref="C11:C15"/>
    <mergeCell ref="D11:D14"/>
    <mergeCell ref="E11:E14"/>
    <mergeCell ref="Q11:Q16"/>
    <mergeCell ref="B17:B18"/>
    <mergeCell ref="C17:C18"/>
    <mergeCell ref="D17:D18"/>
    <mergeCell ref="E17:E18"/>
    <mergeCell ref="F17:F18"/>
    <mergeCell ref="H17:H18"/>
    <mergeCell ref="I17:I18"/>
    <mergeCell ref="J17:J18"/>
    <mergeCell ref="Q17:Q18"/>
    <mergeCell ref="Q19:Q20"/>
    <mergeCell ref="C58:E58"/>
    <mergeCell ref="K58:M58"/>
    <mergeCell ref="F28:M28"/>
    <mergeCell ref="G56:K56"/>
    <mergeCell ref="G53:K55"/>
    <mergeCell ref="S23:V23"/>
    <mergeCell ref="T24:V24"/>
    <mergeCell ref="T25:V25"/>
    <mergeCell ref="T26:V26"/>
    <mergeCell ref="T27:V27"/>
    <mergeCell ref="T28:V28"/>
    <mergeCell ref="C29:E29"/>
    <mergeCell ref="K29:M29"/>
    <mergeCell ref="P86:R86"/>
    <mergeCell ref="O80:R80"/>
    <mergeCell ref="P87:R87"/>
    <mergeCell ref="O81:R81"/>
    <mergeCell ref="O82:R82"/>
    <mergeCell ref="P83:R83"/>
    <mergeCell ref="P84:R84"/>
    <mergeCell ref="P85:R85"/>
  </mergeCells>
  <conditionalFormatting sqref="S24">
    <cfRule type="cellIs" priority="21" operator="greaterThanOrEqual">
      <formula>100</formula>
    </cfRule>
  </conditionalFormatting>
  <conditionalFormatting sqref="O10:O20">
    <cfRule type="cellIs" dxfId="29" priority="13" operator="between">
      <formula>0.7</formula>
      <formula>0.9</formula>
    </cfRule>
    <cfRule type="cellIs" dxfId="28" priority="14" operator="lessThan">
      <formula>0.5</formula>
    </cfRule>
    <cfRule type="cellIs" dxfId="27" priority="15" operator="between">
      <formula>0.5</formula>
      <formula>0.69</formula>
    </cfRule>
    <cfRule type="cellIs" dxfId="26" priority="16" operator="between">
      <formula>0.7</formula>
      <formula>0.89</formula>
    </cfRule>
    <cfRule type="cellIs" dxfId="25" priority="17" operator="between">
      <formula>0.7</formula>
      <formula>0.89</formula>
    </cfRule>
    <cfRule type="cellIs" dxfId="24" priority="18" operator="greaterThan">
      <formula>0.99</formula>
    </cfRule>
    <cfRule type="cellIs" dxfId="23" priority="19" operator="between">
      <formula>0.9</formula>
      <formula>0.99</formula>
    </cfRule>
    <cfRule type="cellIs" dxfId="22" priority="20" operator="greaterThan">
      <formula>1</formula>
    </cfRule>
  </conditionalFormatting>
  <conditionalFormatting sqref="O10:O20">
    <cfRule type="cellIs" dxfId="21" priority="12" operator="between">
      <formula>0.7</formula>
      <formula>0.8999</formula>
    </cfRule>
  </conditionalFormatting>
  <conditionalFormatting sqref="O15:O16">
    <cfRule type="cellIs" dxfId="20" priority="11" operator="between">
      <formula>0.9</formula>
      <formula>0.9999</formula>
    </cfRule>
  </conditionalFormatting>
  <conditionalFormatting sqref="O83">
    <cfRule type="cellIs" priority="10" operator="greaterThanOrEqual">
      <formula>100</formula>
    </cfRule>
  </conditionalFormatting>
  <printOptions horizontalCentered="1" verticalCentered="1"/>
  <pageMargins left="0.7" right="0.7" top="0.75" bottom="0.41" header="0.3" footer="0.3"/>
  <pageSetup scale="45" fitToHeight="0" orientation="landscape" horizontalDpi="4294967293" verticalDpi="4294967293" r:id="rId1"/>
  <rowBreaks count="3" manualBreakCount="3">
    <brk id="23" max="16" man="1"/>
    <brk id="50" max="16383" man="1"/>
    <brk id="88" max="16" man="1"/>
  </rowBreaks>
  <colBreaks count="1" manualBreakCount="1">
    <brk id="17" max="1048575" man="1"/>
  </colBreaks>
  <ignoredErrors>
    <ignoredError sqref="D10:E2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Abril</vt:lpstr>
      <vt:lpstr>Marzo</vt:lpstr>
      <vt:lpstr>Febrero</vt:lpstr>
      <vt:lpstr>Enero</vt:lpstr>
      <vt:lpstr>Abril!Área_de_impresión</vt:lpstr>
      <vt:lpstr>Enero!Área_de_impresión</vt:lpstr>
      <vt:lpstr>Febrero!Área_de_impresión</vt:lpstr>
      <vt:lpstr>Marzo!Área_de_impresión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Tobar</dc:creator>
  <cp:lastModifiedBy>Mirza Maciel Mejia Callejas</cp:lastModifiedBy>
  <cp:lastPrinted>2021-06-03T17:54:33Z</cp:lastPrinted>
  <dcterms:created xsi:type="dcterms:W3CDTF">2014-11-03T17:08:04Z</dcterms:created>
  <dcterms:modified xsi:type="dcterms:W3CDTF">2021-06-03T17:55:02Z</dcterms:modified>
</cp:coreProperties>
</file>