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febrero\"/>
    </mc:Choice>
  </mc:AlternateContent>
  <bookViews>
    <workbookView xWindow="0" yWindow="0" windowWidth="28800" windowHeight="11730"/>
  </bookViews>
  <sheets>
    <sheet name="NOMINA 029 " sheetId="1" r:id="rId1"/>
    <sheet name="Hoja1" sheetId="2" r:id="rId2"/>
  </sheets>
  <definedNames>
    <definedName name="_xlnm._FilterDatabase" localSheetId="0" hidden="1">'NOMINA 029 '!$E$8:$M$79</definedName>
    <definedName name="_xlnm.Print_Area" localSheetId="0">'NOMINA 029 '!$B:$L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" i="1" l="1"/>
  <c r="L44" i="1"/>
  <c r="L103" i="1" l="1"/>
  <c r="E95" i="1"/>
  <c r="E96" i="1" s="1"/>
  <c r="E97" i="1" s="1"/>
  <c r="E98" i="1" s="1"/>
  <c r="E99" i="1" s="1"/>
  <c r="E100" i="1" s="1"/>
  <c r="E101" i="1" s="1"/>
  <c r="E102" i="1" s="1"/>
  <c r="L89" i="1" l="1"/>
  <c r="L105" i="1" l="1"/>
  <c r="E10" i="1"/>
  <c r="E11" i="1" s="1"/>
  <c r="E12" i="1" s="1"/>
  <c r="E13" i="1" s="1"/>
  <c r="E14" i="1" s="1"/>
  <c r="E15" i="1" s="1"/>
  <c r="E18" i="1" s="1"/>
  <c r="E19" i="1" s="1"/>
  <c r="E20" i="1" s="1"/>
  <c r="E21" i="1" s="1"/>
  <c r="E22" i="1" s="1"/>
  <c r="E23" i="1" l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83" i="1" s="1"/>
  <c r="E84" i="1" s="1"/>
  <c r="E85" i="1" s="1"/>
  <c r="E86" i="1" s="1"/>
  <c r="E87" i="1" s="1"/>
  <c r="E88" i="1" s="1"/>
  <c r="F3" i="2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<sst xmlns="http://schemas.openxmlformats.org/spreadsheetml/2006/main" count="512" uniqueCount="323">
  <si>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</si>
  <si>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</si>
  <si>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</si>
  <si>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</si>
  <si>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</si>
  <si>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</si>
  <si>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</si>
  <si>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</si>
  <si>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</si>
  <si>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</si>
  <si>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</si>
  <si>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</si>
  <si>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</si>
  <si>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NO.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</si>
  <si>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</si>
  <si>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</si>
  <si>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</si>
  <si>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</si>
  <si>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</si>
  <si>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</si>
  <si>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</si>
  <si>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</si>
  <si>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</si>
  <si>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</si>
  <si>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</si>
  <si>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</si>
  <si>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</si>
  <si>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</si>
  <si>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</si>
  <si>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</si>
  <si>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</si>
  <si>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</si>
  <si>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</si>
  <si>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 xml:space="preserve">Sonia Maribel Coj Sabuc  </t>
  </si>
  <si>
    <t xml:space="preserve">Ruben Donis </t>
  </si>
  <si>
    <t xml:space="preserve">Marco Tulio Zamora Escobar </t>
  </si>
  <si>
    <t xml:space="preserve">Control Ambiental </t>
  </si>
  <si>
    <t xml:space="preserve">Jaquelin Abigail Alvarez Arana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</si>
  <si>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</si>
  <si>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</si>
  <si>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</si>
  <si>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</si>
  <si>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</si>
  <si>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</si>
  <si>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</si>
  <si>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</si>
  <si>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</si>
  <si>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>Verónica Patricia García García</t>
  </si>
  <si>
    <t>Christian Hernán Osorio Contreras</t>
  </si>
  <si>
    <t>Byron Eduardo Flores Reyes</t>
  </si>
  <si>
    <t xml:space="preserve">German Alexander Valenzuela Martinez </t>
  </si>
  <si>
    <t>Moisés Estuardo López Estrada</t>
  </si>
  <si>
    <t xml:space="preserve">Claudio Benjamín Mijangos Borrayo </t>
  </si>
  <si>
    <t>Luis Daniel Grijalva Cisneros</t>
  </si>
  <si>
    <t>Manuelito de Jesús Quiñonez Pineda</t>
  </si>
  <si>
    <t>Dirección Ejecutiva</t>
  </si>
  <si>
    <t>Mario Alberto Cárdenas Sánchez</t>
  </si>
  <si>
    <t>Byron René Pérez Aguilar</t>
  </si>
  <si>
    <t>Inventarios</t>
  </si>
  <si>
    <t>Rolando Turcios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</si>
  <si>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</si>
  <si>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</si>
  <si>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</si>
  <si>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</si>
  <si>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</si>
  <si>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</si>
  <si>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</si>
  <si>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</si>
  <si>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</si>
  <si>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</si>
  <si>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</si>
  <si>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</si>
  <si>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</si>
  <si>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</si>
  <si>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</si>
  <si>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</si>
  <si>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</si>
  <si>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</si>
  <si>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</si>
  <si>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</si>
  <si>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</si>
  <si>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</si>
  <si>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</si>
  <si>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</si>
  <si>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</si>
  <si>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</si>
  <si>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</si>
  <si>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</si>
  <si>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</si>
  <si>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</si>
  <si>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</si>
  <si>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</si>
  <si>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</si>
  <si>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>Raul Estuardo Fuentes Velasquez</t>
  </si>
  <si>
    <t xml:space="preserve">Roberto Antonio Segura Hernández </t>
  </si>
  <si>
    <t xml:space="preserve">Heidy Jackeline Melchor Solorzano </t>
  </si>
  <si>
    <t xml:space="preserve">Jhenifer Lourdes Bedoya Cruz </t>
  </si>
  <si>
    <t>Carlos Antonio Zepeda Ordoñez</t>
  </si>
  <si>
    <t>Jylian Osiris Hernández Soto</t>
  </si>
  <si>
    <t>Evelyn Roxana Morales Marroquín</t>
  </si>
  <si>
    <t xml:space="preserve">Maylim Suceth Pineda Arroyo </t>
  </si>
  <si>
    <t>Recursos Humanos</t>
  </si>
  <si>
    <t>Fausto González Hernández</t>
  </si>
  <si>
    <t xml:space="preserve">Fabiola Jamilet Ramírez Carlos </t>
  </si>
  <si>
    <t>Loida Rebeca Vásquez Zuleta</t>
  </si>
  <si>
    <t>Karen Jasmin Alfaro Nijeruzack</t>
  </si>
  <si>
    <t xml:space="preserve">Asesoria Juridica </t>
  </si>
  <si>
    <t>Oscar Emilio Dardón Orozco</t>
  </si>
  <si>
    <t>Maira Aracely Sandoval Latín</t>
  </si>
  <si>
    <t>Zully Abigaíl Acevedo Cadenas</t>
  </si>
  <si>
    <t xml:space="preserve">Cristhian Rodrigo Nicolau Guzmán </t>
  </si>
  <si>
    <t>Marvin René Mazariegos Guerra</t>
  </si>
  <si>
    <t>Julio Estrada Avendaño</t>
  </si>
  <si>
    <t>Jimena del Pilar García Escobar</t>
  </si>
  <si>
    <t>Byron Danilo Albizures Morales</t>
  </si>
  <si>
    <t xml:space="preserve">Antonio Waldemar Muñiz Rivas </t>
  </si>
  <si>
    <t xml:space="preserve">Hayro Oswaldo Garcia Garcia </t>
  </si>
  <si>
    <t xml:space="preserve">Informatica </t>
  </si>
  <si>
    <t xml:space="preserve">Franco Vinicio Reyes Palencia </t>
  </si>
  <si>
    <t>Carmen Sofía Mérida Schaad</t>
  </si>
  <si>
    <t xml:space="preserve">Pedro Miguel Mendizábal Crespo </t>
  </si>
  <si>
    <t xml:space="preserve">Jazmin Yolanda Polanco Cruz </t>
  </si>
  <si>
    <t>Estefany Eskarlett Monroy Velásquez</t>
  </si>
  <si>
    <t xml:space="preserve">Jhosselyn Sucelly Alfaro Barahona </t>
  </si>
  <si>
    <t xml:space="preserve">Maria del Cielo Esquivel Selvas </t>
  </si>
  <si>
    <t>Fabiola Elizabeth Arévalo Herrera</t>
  </si>
  <si>
    <t xml:space="preserve">Carol Delfina García García </t>
  </si>
  <si>
    <t xml:space="preserve">Laura Elizabeth Longo Veliz </t>
  </si>
  <si>
    <t>Andrea Alejandra Peláez Yax</t>
  </si>
  <si>
    <t xml:space="preserve">Ana Sofía Pacheco Pineda </t>
  </si>
  <si>
    <t xml:space="preserve">Mynor Rene Zuñiga Mazariegos </t>
  </si>
  <si>
    <t xml:space="preserve">Gary Antonio Aguilar López </t>
  </si>
  <si>
    <t xml:space="preserve">Edgar Rodolfo Muñoz </t>
  </si>
  <si>
    <t xml:space="preserve">Rudy Alexander García García </t>
  </si>
  <si>
    <t xml:space="preserve">Mario Rene Marroquín Contreras </t>
  </si>
  <si>
    <t xml:space="preserve">Subdirección Ejecutiva </t>
  </si>
  <si>
    <t>11130016-219-00-33-00-000-002-000-029-0115-11-0000-0000</t>
  </si>
  <si>
    <t>11130016-219-00-33-00-000-004-000-029-0115-11-0000-0000</t>
  </si>
  <si>
    <t>11130016-219-00-33-00-000-005-000-029-0115-11-0000-0000</t>
  </si>
  <si>
    <t>11130016-219-00-33-00-000-001-000-029-0115-11-0000-0000</t>
  </si>
  <si>
    <t xml:space="preserve">Adriana Yanira Ramírez Carlos </t>
  </si>
  <si>
    <t xml:space="preserve">NIT </t>
  </si>
  <si>
    <t xml:space="preserve">CONTRATO </t>
  </si>
  <si>
    <t xml:space="preserve">FECHA DE CONTRATO </t>
  </si>
  <si>
    <t xml:space="preserve">DURACIÓN DEL CONTRATO </t>
  </si>
  <si>
    <t>03/02/2022 AL 31/12/2022</t>
  </si>
  <si>
    <t>02-2022-029-AMSA</t>
  </si>
  <si>
    <t>FACTURA</t>
  </si>
  <si>
    <t>70-2022-029-AMSA</t>
  </si>
  <si>
    <t>71-2022-029-AMSA</t>
  </si>
  <si>
    <t>56-2022-029-AMSA</t>
  </si>
  <si>
    <t>66-2022-029-AMSA</t>
  </si>
  <si>
    <t>76-2022-029-AMSA</t>
  </si>
  <si>
    <t>57-2022-029-AMSA</t>
  </si>
  <si>
    <t>58-2022-029-AMSA</t>
  </si>
  <si>
    <t>59-2022-029-AMSA</t>
  </si>
  <si>
    <t>60-2022-029-AMSA</t>
  </si>
  <si>
    <t>61-2022-029-AMSA</t>
  </si>
  <si>
    <t>51-2022-029-AMSA</t>
  </si>
  <si>
    <t>52-2022-029-AMSA</t>
  </si>
  <si>
    <t>53-2022-029-AMSA</t>
  </si>
  <si>
    <t>54-2022-029-AMSA</t>
  </si>
  <si>
    <t>55-2022-029-AMSA</t>
  </si>
  <si>
    <t>64-2022-029-AMSA</t>
  </si>
  <si>
    <t>65-2022-029-AMSA</t>
  </si>
  <si>
    <t>63-2022-029-AMSA</t>
  </si>
  <si>
    <t>67-2022-029-AMSA</t>
  </si>
  <si>
    <t>68-2022-029-AMSA</t>
  </si>
  <si>
    <t>69-2022-029-AMSA</t>
  </si>
  <si>
    <t>25-2022-029-AMSA</t>
  </si>
  <si>
    <t>26-2022-029-AMSA</t>
  </si>
  <si>
    <t>27-2022-029-AMSA</t>
  </si>
  <si>
    <t>28-2022-029-AMSA</t>
  </si>
  <si>
    <t>29-2022-029-AMSA</t>
  </si>
  <si>
    <t>30-2022-029-AMSA</t>
  </si>
  <si>
    <t>31-2022-029-AMSA</t>
  </si>
  <si>
    <t>32-2022-029-AMSA</t>
  </si>
  <si>
    <t>34-2022-029-AMSA</t>
  </si>
  <si>
    <t>35-2022-029-AMSA</t>
  </si>
  <si>
    <t>38-2022-029-AMSA</t>
  </si>
  <si>
    <t>39-2022-029-AMSA</t>
  </si>
  <si>
    <t>37-2022-029-AMSA</t>
  </si>
  <si>
    <t>40-2022-029-AMSA</t>
  </si>
  <si>
    <t>41-2022-029-AMSA</t>
  </si>
  <si>
    <t>42-2022-029-AMSA</t>
  </si>
  <si>
    <t>43-2022-029-AMSA</t>
  </si>
  <si>
    <t>44-2022-029-AMSA</t>
  </si>
  <si>
    <t>45-2022-029-AMSA</t>
  </si>
  <si>
    <t>46-2022-029-AMSA</t>
  </si>
  <si>
    <t>48-2022-029-AMSA</t>
  </si>
  <si>
    <t>47-2022-029-AMSA</t>
  </si>
  <si>
    <t>49-2022-029-AMSA</t>
  </si>
  <si>
    <t>50-2022-029-AMSA</t>
  </si>
  <si>
    <t>82-2022-029-AMSA</t>
  </si>
  <si>
    <t>83-2022-029-AMSA</t>
  </si>
  <si>
    <t>84-2022-029-AMSA</t>
  </si>
  <si>
    <t>85-2022-029-AMSA</t>
  </si>
  <si>
    <t>2568678K</t>
  </si>
  <si>
    <t>06-2022-029-AMSA</t>
  </si>
  <si>
    <t>07-2022-029-AMSA</t>
  </si>
  <si>
    <t>08-2022-029-AMSA</t>
  </si>
  <si>
    <t>09-2022-029-AMSA</t>
  </si>
  <si>
    <t>10-2022-029-AMSA</t>
  </si>
  <si>
    <t>11-2022-029-AMSA</t>
  </si>
  <si>
    <t>12-2022-029-AMSA</t>
  </si>
  <si>
    <t>13-2022-029-AMSA</t>
  </si>
  <si>
    <t>14-2022-029-AMSA</t>
  </si>
  <si>
    <t>16-2022-029-AMSA</t>
  </si>
  <si>
    <t>17-2022-029-AMSA</t>
  </si>
  <si>
    <t>18-2022-029-AMSA</t>
  </si>
  <si>
    <t>19-2022-029-AMSA</t>
  </si>
  <si>
    <t>20-2022-029-AMSA</t>
  </si>
  <si>
    <t>22-2022-029-AMSA</t>
  </si>
  <si>
    <t>23-2022-029-AMSA</t>
  </si>
  <si>
    <t>15-2022-029-AMSA</t>
  </si>
  <si>
    <t>73-2022-029-AMSA</t>
  </si>
  <si>
    <t>74-2022-029-AMSA</t>
  </si>
  <si>
    <t>75-2022-029-AMSA</t>
  </si>
  <si>
    <t>77-2022-029-AMSA</t>
  </si>
  <si>
    <t>78-2022-029-AMSA</t>
  </si>
  <si>
    <t>79-2022-029-AMSA</t>
  </si>
  <si>
    <t>80-2022-029-AMSA</t>
  </si>
  <si>
    <t>81-2022-029-AMSA</t>
  </si>
  <si>
    <t>72-2022-029-AMSA</t>
  </si>
  <si>
    <t>657579K</t>
  </si>
  <si>
    <t>01-2022-029-AMSA</t>
  </si>
  <si>
    <t>03-2022-029-AMSA</t>
  </si>
  <si>
    <t>04-2022-029-AMSA</t>
  </si>
  <si>
    <t>05-2022-029-AMSA</t>
  </si>
  <si>
    <t>TOTAL</t>
  </si>
  <si>
    <t>AUTORIDAD PARA EL MANEJO SUSTENTABLE DE LA CUENCA Y DEL LAGO DE AMATITLÁN
NOMINA MENSUAL DEL RENGLÓN 029 "OTRAS REMUNERACIONES DE PERSONAL TEMPORAL"</t>
  </si>
  <si>
    <t>Realizó:</t>
  </si>
  <si>
    <t>Vo.Bo.</t>
  </si>
  <si>
    <t xml:space="preserve">Claudia Reinoso Fuentes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</si>
  <si>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</si>
  <si>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</si>
  <si>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</si>
  <si>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</si>
  <si>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</si>
  <si>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33-2022-029-AMSA</t>
  </si>
  <si>
    <t>Ariel Guillermo Mogollón Urizar</t>
  </si>
  <si>
    <t>CORRESPONDIENTE AL MES DE FEBRERO 2022</t>
  </si>
  <si>
    <t>8811AA8E - 2157726008</t>
  </si>
  <si>
    <t>058F065B - 3374927381</t>
  </si>
  <si>
    <t>853D5293 - 772427424</t>
  </si>
  <si>
    <t>2400DC68 - 1774863371</t>
  </si>
  <si>
    <t>939E9735 - 324814174</t>
  </si>
  <si>
    <t>89181CA5 - 1849510348</t>
  </si>
  <si>
    <t>D615FF9B - 2788901260</t>
  </si>
  <si>
    <t>D5637AE0 - 299191046</t>
  </si>
  <si>
    <t>7C63C115 - 2300724185</t>
  </si>
  <si>
    <t>60F1BC42 - 3296740325</t>
  </si>
  <si>
    <t>E48A7A2E - 769148132</t>
  </si>
  <si>
    <t>3C035F01 - 2873508150</t>
  </si>
  <si>
    <t>5F18199D - 3052031729</t>
  </si>
  <si>
    <t>81FC57C0 - 3895151867</t>
  </si>
  <si>
    <t>AB3A8B81 - 606421921</t>
  </si>
  <si>
    <t>F1F64990 - 491735895</t>
  </si>
  <si>
    <t>F7198F5C - 965169142</t>
  </si>
  <si>
    <t>7A448E77 - 3468447391</t>
  </si>
  <si>
    <t>C82BB7B2 - 3809951849</t>
  </si>
  <si>
    <t>B117F37F  - 2089895128</t>
  </si>
  <si>
    <t>5601FFD6 - 1572160199</t>
  </si>
  <si>
    <t>131CC20D - 2206550346</t>
  </si>
  <si>
    <t>82C1F73E - 3290254900</t>
  </si>
  <si>
    <t>0B1525E7 - 1295925584</t>
  </si>
  <si>
    <t>76194A0F - 1649165647</t>
  </si>
  <si>
    <t>5733BB22 - 966609115</t>
  </si>
  <si>
    <t>56915576 - 3212660435</t>
  </si>
  <si>
    <t>C0FB3671 - 921519287</t>
  </si>
  <si>
    <t>A528C5DA - 116213934</t>
  </si>
  <si>
    <t>6943C4D1 - 1655981258</t>
  </si>
  <si>
    <t>C118F6E7 - 4213983108</t>
  </si>
  <si>
    <t>E82B91B0 - 857882762</t>
  </si>
  <si>
    <t>73E3F174 - 2101035796</t>
  </si>
  <si>
    <t>585E40EE - 4205331478</t>
  </si>
  <si>
    <t>4B53C6AF - 1071399916</t>
  </si>
  <si>
    <t>412ABDA9 - 257510077</t>
  </si>
  <si>
    <t>B0BC0D8D - 35931698</t>
  </si>
  <si>
    <t>B928EC7A - 2820165574</t>
  </si>
  <si>
    <t>1D9A35A6 - 729105158</t>
  </si>
  <si>
    <t>9772B499 - 3929295315</t>
  </si>
  <si>
    <t>F59684BD - 1813529260</t>
  </si>
  <si>
    <t>C85A3B82 - 2713077453</t>
  </si>
  <si>
    <t>4D9513B5 - 3051704251</t>
  </si>
  <si>
    <t>2046A14C - 2186759132</t>
  </si>
  <si>
    <t>64C4E0DA - 785534430</t>
  </si>
  <si>
    <t>A13B7D18 - 1447446175</t>
  </si>
  <si>
    <t>F29900D7 - 3454879912</t>
  </si>
  <si>
    <t>C64F4351 - 2524532540</t>
  </si>
  <si>
    <t>6153AA5D - 1568427109</t>
  </si>
  <si>
    <t>BC7E810B - 3429450910</t>
  </si>
  <si>
    <t>E67D7075 - 2349744868</t>
  </si>
  <si>
    <t>79FA67F0 - 3900526569</t>
  </si>
  <si>
    <t>9D4C1FEE - 3879355095</t>
  </si>
  <si>
    <t>5145F240 - 2309505466</t>
  </si>
  <si>
    <t>2A6BD594 - 489178447</t>
  </si>
  <si>
    <t>1259C19E - 4116857377</t>
  </si>
  <si>
    <t>7E7649FF - 398671872</t>
  </si>
  <si>
    <t>83A62568 - 3734127019</t>
  </si>
  <si>
    <t>4E3D1066 - 1597327543</t>
  </si>
  <si>
    <t>DB6C37BA - 1898136084</t>
  </si>
  <si>
    <t>012466C3 - 1281443077</t>
  </si>
  <si>
    <t>0D89125C - 2744730495</t>
  </si>
  <si>
    <t>F3831245 - 2053721379</t>
  </si>
  <si>
    <t>4B12C2E9 - 2805157879</t>
  </si>
  <si>
    <t>F9059677 - 3120909651</t>
  </si>
  <si>
    <t>0C874D2E - 2548582686</t>
  </si>
  <si>
    <t>D585A8C2 -  1031360258</t>
  </si>
  <si>
    <t>386BD25A - 654984265</t>
  </si>
  <si>
    <t>EA78740D - 3521400636</t>
  </si>
  <si>
    <t>36A0EA81 - 1946701465</t>
  </si>
  <si>
    <t>400B6B2C - 2280736608</t>
  </si>
  <si>
    <t>C1A2EC45 - 2644201466</t>
  </si>
  <si>
    <t>38773F46 - 3522187033</t>
  </si>
  <si>
    <t>D4D3AC4D - 860374559</t>
  </si>
  <si>
    <t>5C850CDC - 2343518856</t>
  </si>
  <si>
    <t>6FFC3AE8 - 4041818623</t>
  </si>
  <si>
    <t>6F40E16E - 3286388379</t>
  </si>
  <si>
    <t>75BC4E51 - 3471330148</t>
  </si>
  <si>
    <t>6D4C218E - 1461208505</t>
  </si>
  <si>
    <t>42A943C6-3286714612</t>
  </si>
  <si>
    <t>FA035D6E - 2694070759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</si>
</sst>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.5"/>
      <color rgb="FF000000"/>
      <name val="Calibri Light"/>
      <family val="2"/>
      <scheme val="major"/>
    </font>
    <font>
      <b/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2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6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8" fontId="7" fillId="5" borderId="9" xfId="0" applyNumberFormat="1" applyFont="1" applyFill="1" applyBorder="1" applyAlignment="1">
      <alignment horizontal="center" vertical="center"/>
    </xf>
    <xf numFmtId="8" fontId="7" fillId="5" borderId="9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8" fontId="7" fillId="5" borderId="11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/>
    </xf>
    <xf numFmtId="8" fontId="0" fillId="0" borderId="0" xfId="0" applyNumberFormat="1"/>
    <xf numFmtId="0" fontId="7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8" fontId="7" fillId="5" borderId="6" xfId="0" applyNumberFormat="1" applyFont="1" applyFill="1" applyBorder="1" applyAlignment="1">
      <alignment horizontal="center" vertical="center"/>
    </xf>
    <xf numFmtId="8" fontId="8" fillId="0" borderId="0" xfId="0" applyNumberFormat="1" applyFont="1"/>
    <xf numFmtId="0" fontId="7" fillId="5" borderId="7" xfId="0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44" fontId="12" fillId="0" borderId="0" xfId="1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44" fontId="12" fillId="0" borderId="13" xfId="1" applyNumberFormat="1" applyFont="1" applyFill="1" applyBorder="1" applyAlignment="1">
      <alignment horizontal="left" vertical="center"/>
    </xf>
    <xf numFmtId="0" fontId="12" fillId="2" borderId="1" xfId="15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4" fontId="11" fillId="2" borderId="5" xfId="0" applyNumberFormat="1" applyFont="1" applyFill="1" applyBorder="1" applyAlignment="1">
      <alignment vertical="center"/>
    </xf>
    <xf numFmtId="44" fontId="11" fillId="2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left" vertical="center"/>
    </xf>
    <xf numFmtId="165" fontId="12" fillId="0" borderId="4" xfId="1" applyNumberFormat="1" applyFont="1" applyFill="1" applyBorder="1" applyAlignment="1">
      <alignment horizontal="left" vertical="center"/>
    </xf>
    <xf numFmtId="164" fontId="11" fillId="2" borderId="4" xfId="0" applyNumberFormat="1" applyFont="1" applyFill="1" applyBorder="1" applyAlignment="1">
      <alignment vertical="center"/>
    </xf>
    <xf numFmtId="164" fontId="18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49" fontId="19" fillId="2" borderId="2" xfId="2" applyNumberFormat="1" applyFont="1" applyFill="1" applyBorder="1" applyAlignment="1">
      <alignment vertical="center"/>
    </xf>
    <xf numFmtId="0" fontId="19" fillId="2" borderId="0" xfId="2" applyFont="1" applyFill="1" applyBorder="1" applyAlignment="1">
      <alignment vertical="center"/>
    </xf>
    <xf numFmtId="0" fontId="0" fillId="2" borderId="0" xfId="0" applyFill="1"/>
    <xf numFmtId="0" fontId="4" fillId="2" borderId="15" xfId="0" applyFont="1" applyFill="1" applyBorder="1"/>
    <xf numFmtId="164" fontId="22" fillId="2" borderId="1" xfId="1" applyNumberFormat="1" applyFont="1" applyFill="1" applyBorder="1" applyAlignment="1">
      <alignment vertical="center"/>
    </xf>
    <xf numFmtId="164" fontId="22" fillId="2" borderId="3" xfId="1" applyNumberFormat="1" applyFont="1" applyFill="1" applyBorder="1" applyAlignment="1">
      <alignment vertical="center"/>
    </xf>
    <xf numFmtId="164" fontId="22" fillId="2" borderId="3" xfId="1" applyNumberFormat="1" applyFont="1" applyFill="1" applyBorder="1" applyAlignment="1">
      <alignment horizontal="left" vertical="center"/>
    </xf>
    <xf numFmtId="164" fontId="22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vertical="center"/>
    </xf>
    <xf numFmtId="164" fontId="22" fillId="2" borderId="1" xfId="2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center" vertical="center"/>
    </xf>
    <xf numFmtId="11" fontId="11" fillId="2" borderId="1" xfId="0" applyNumberFormat="1" applyFont="1" applyFill="1" applyBorder="1" applyAlignment="1">
      <alignment horizontal="center" vertical="center"/>
    </xf>
    <xf numFmtId="44" fontId="11" fillId="2" borderId="1" xfId="0" applyNumberFormat="1" applyFont="1" applyFill="1" applyBorder="1" applyAlignment="1">
      <alignment horizontal="center" vertical="center"/>
    </xf>
    <xf numFmtId="11" fontId="11" fillId="2" borderId="1" xfId="0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1" fillId="2" borderId="1" xfId="0" applyNumberFormat="1" applyFont="1" applyFill="1" applyBorder="1" applyAlignment="1">
      <alignment horizontal="left" vertical="center"/>
    </xf>
    <xf numFmtId="164" fontId="21" fillId="2" borderId="3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left" vertical="center"/>
    </xf>
    <xf numFmtId="0" fontId="16" fillId="2" borderId="0" xfId="15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152">
    <cellStyle name="Énfasis2" xfId="150" builtinId="33"/>
    <cellStyle name="Hipervínculo" xfId="151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3"/>
      <tableStyleElement type="headerRow" dxfId="7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51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50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47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46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46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46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46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93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92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68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43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102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32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9</xdr:col>
      <xdr:colOff>0</xdr:colOff>
      <xdr:row>30</xdr:row>
      <xdr:rowOff>0</xdr:rowOff>
    </xdr:from>
    <xdr:to>
      <xdr:col>9</xdr:col>
      <xdr:colOff>190500</xdr:colOff>
      <xdr:row>30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190500</xdr:colOff>
      <xdr:row>30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190500</xdr:colOff>
      <xdr:row>30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41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41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95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108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36633</xdr:colOff>
      <xdr:row>1</xdr:row>
      <xdr:rowOff>35888</xdr:rowOff>
    </xdr:from>
    <xdr:to>
      <xdr:col>7</xdr:col>
      <xdr:colOff>600808</xdr:colOff>
      <xdr:row>4</xdr:row>
      <xdr:rowOff>51287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8" y="167773"/>
          <a:ext cx="2945425" cy="726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zoomScale="110" zoomScaleNormal="110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14" sqref="K14"/>
    </sheetView>
  </sheetViews>
  <sheetFormatPr baseColWidth="10" defaultColWidth="10.85546875" defaultRowHeight="12.75" x14ac:dyDescent="0.2"/>
  <cols>
    <col min="1" max="1" width="2.140625" style="7" hidden="1" customWidth="1"/>
    <col min="2" max="4" width="2.140625" style="35" customWidth="1"/>
    <col min="5" max="5" width="4.85546875" style="2" bestFit="1" customWidth="1"/>
    <col min="6" max="6" width="14.140625" style="38" customWidth="1"/>
    <col min="7" max="7" width="16.7109375" style="38" customWidth="1"/>
    <col min="8" max="8" width="13.85546875" style="38" customWidth="1"/>
    <col min="9" max="9" width="22.7109375" style="38" bestFit="1" customWidth="1"/>
    <col min="10" max="10" width="31.7109375" style="38" customWidth="1"/>
    <col min="11" max="11" width="22" style="38" customWidth="1"/>
    <col min="12" max="12" width="16.42578125" style="101" bestFit="1" customWidth="1"/>
    <col min="13" max="13" width="21.85546875" style="9" customWidth="1"/>
    <col min="14" max="16384" width="10.85546875" style="1"/>
  </cols>
  <sheetData>
    <row r="1" spans="1:13" s="39" customFormat="1" ht="10.5" customHeight="1" x14ac:dyDescent="0.2">
      <c r="B1" s="35"/>
      <c r="C1" s="35"/>
      <c r="D1" s="35"/>
      <c r="E1" s="38"/>
      <c r="H1" s="38"/>
      <c r="I1" s="38"/>
      <c r="L1" s="101"/>
    </row>
    <row r="2" spans="1:13" s="39" customFormat="1" ht="26.25" customHeight="1" x14ac:dyDescent="0.2">
      <c r="B2" s="35"/>
      <c r="C2" s="35"/>
      <c r="D2" s="35"/>
      <c r="E2" s="38"/>
      <c r="F2" s="112" t="s">
        <v>230</v>
      </c>
      <c r="G2" s="112"/>
      <c r="H2" s="112"/>
      <c r="I2" s="112"/>
      <c r="J2" s="112"/>
      <c r="K2" s="112"/>
      <c r="L2" s="112"/>
      <c r="M2" s="112"/>
    </row>
    <row r="3" spans="1:13" s="39" customFormat="1" ht="16.5" customHeight="1" x14ac:dyDescent="0.2">
      <c r="B3" s="35"/>
      <c r="C3" s="35"/>
      <c r="D3" s="35"/>
      <c r="E3" s="38"/>
      <c r="G3" s="113"/>
      <c r="H3" s="113"/>
      <c r="I3" s="113"/>
      <c r="J3" s="113"/>
      <c r="K3" s="113"/>
      <c r="L3" s="113"/>
      <c r="M3" s="113"/>
    </row>
    <row r="4" spans="1:13" s="39" customFormat="1" ht="12.75" customHeight="1" x14ac:dyDescent="0.2">
      <c r="B4" s="35"/>
      <c r="C4" s="35"/>
      <c r="D4" s="35"/>
      <c r="E4" s="38"/>
      <c r="G4" s="115" t="s">
        <v>241</v>
      </c>
      <c r="H4" s="115"/>
      <c r="I4" s="115"/>
      <c r="J4" s="115"/>
      <c r="K4" s="115"/>
      <c r="L4" s="115"/>
      <c r="M4" s="81"/>
    </row>
    <row r="5" spans="1:13" s="39" customFormat="1" ht="9.75" customHeight="1" x14ac:dyDescent="0.2">
      <c r="B5" s="35"/>
      <c r="C5" s="35"/>
      <c r="D5" s="35"/>
      <c r="E5" s="114"/>
      <c r="F5" s="114"/>
      <c r="G5" s="114"/>
      <c r="H5" s="114"/>
      <c r="I5" s="114"/>
      <c r="J5" s="114"/>
      <c r="K5" s="114"/>
      <c r="L5" s="114"/>
      <c r="M5" s="114"/>
    </row>
    <row r="6" spans="1:13" s="39" customFormat="1" ht="9.75" customHeight="1" x14ac:dyDescent="0.2">
      <c r="B6" s="35"/>
      <c r="C6" s="35"/>
      <c r="D6" s="35"/>
      <c r="E6" s="40"/>
      <c r="F6" s="82"/>
      <c r="G6" s="116" t="s">
        <v>139</v>
      </c>
      <c r="H6" s="116"/>
      <c r="I6" s="116"/>
      <c r="J6" s="116"/>
      <c r="K6" s="116"/>
      <c r="L6" s="116"/>
      <c r="M6" s="82"/>
    </row>
    <row r="7" spans="1:13" s="39" customFormat="1" ht="9" customHeight="1" x14ac:dyDescent="0.2">
      <c r="B7" s="35"/>
      <c r="C7" s="35"/>
      <c r="D7" s="35"/>
      <c r="E7" s="40"/>
      <c r="F7" s="41"/>
      <c r="G7" s="41"/>
      <c r="H7" s="41"/>
      <c r="I7" s="41"/>
      <c r="J7" s="41"/>
      <c r="K7" s="41"/>
      <c r="L7" s="99"/>
      <c r="M7" s="41"/>
    </row>
    <row r="8" spans="1:13" ht="24.75" customHeight="1" x14ac:dyDescent="0.25">
      <c r="A8" s="1"/>
      <c r="E8" s="42" t="s">
        <v>13</v>
      </c>
      <c r="F8" s="42" t="s">
        <v>141</v>
      </c>
      <c r="G8" s="42" t="s">
        <v>142</v>
      </c>
      <c r="H8" s="43" t="s">
        <v>143</v>
      </c>
      <c r="I8" s="44" t="s">
        <v>144</v>
      </c>
      <c r="J8" s="42" t="s">
        <v>12</v>
      </c>
      <c r="K8" s="42" t="s">
        <v>11</v>
      </c>
      <c r="L8" s="42" t="s">
        <v>32</v>
      </c>
      <c r="M8" s="42" t="s">
        <v>147</v>
      </c>
    </row>
    <row r="9" spans="1:13" s="9" customFormat="1" ht="26.25" customHeight="1" x14ac:dyDescent="0.2">
      <c r="B9" s="35"/>
      <c r="C9" s="35"/>
      <c r="D9" s="35"/>
      <c r="E9" s="45">
        <v>1</v>
      </c>
      <c r="F9" s="45">
        <v>6138497</v>
      </c>
      <c r="G9" s="45" t="s">
        <v>146</v>
      </c>
      <c r="H9" s="46">
        <v>44564</v>
      </c>
      <c r="I9" s="45" t="s">
        <v>145</v>
      </c>
      <c r="J9" s="45" t="s">
        <v>115</v>
      </c>
      <c r="K9" s="45" t="s">
        <v>55</v>
      </c>
      <c r="L9" s="102">
        <v>14000</v>
      </c>
      <c r="M9" s="97" t="s">
        <v>319</v>
      </c>
    </row>
    <row r="10" spans="1:13" s="9" customFormat="1" ht="25.5" customHeight="1" x14ac:dyDescent="0.2">
      <c r="B10" s="35"/>
      <c r="C10" s="35"/>
      <c r="D10" s="35"/>
      <c r="E10" s="45">
        <f>E9+1</f>
        <v>2</v>
      </c>
      <c r="F10" s="51">
        <v>85235598</v>
      </c>
      <c r="G10" s="50" t="s">
        <v>168</v>
      </c>
      <c r="H10" s="46">
        <v>44564</v>
      </c>
      <c r="I10" s="45" t="s">
        <v>145</v>
      </c>
      <c r="J10" s="45" t="s">
        <v>129</v>
      </c>
      <c r="K10" s="45" t="s">
        <v>55</v>
      </c>
      <c r="L10" s="102">
        <v>14000</v>
      </c>
      <c r="M10" s="97" t="s">
        <v>270</v>
      </c>
    </row>
    <row r="11" spans="1:13" s="9" customFormat="1" ht="25.5" customHeight="1" x14ac:dyDescent="0.2">
      <c r="B11" s="35"/>
      <c r="C11" s="35"/>
      <c r="D11" s="35"/>
      <c r="E11" s="45">
        <f t="shared" ref="E11:E31" si="0">E10+1</f>
        <v>3</v>
      </c>
      <c r="F11" s="51">
        <v>82343144</v>
      </c>
      <c r="G11" s="45" t="s">
        <v>148</v>
      </c>
      <c r="H11" s="46">
        <v>44564</v>
      </c>
      <c r="I11" s="45" t="s">
        <v>145</v>
      </c>
      <c r="J11" s="45" t="s">
        <v>132</v>
      </c>
      <c r="K11" s="45" t="s">
        <v>55</v>
      </c>
      <c r="L11" s="102">
        <v>12000</v>
      </c>
      <c r="M11" s="97" t="s">
        <v>320</v>
      </c>
    </row>
    <row r="12" spans="1:13" s="9" customFormat="1" ht="27" customHeight="1" x14ac:dyDescent="0.2">
      <c r="B12" s="35"/>
      <c r="C12" s="35"/>
      <c r="D12" s="35"/>
      <c r="E12" s="45">
        <f t="shared" si="0"/>
        <v>4</v>
      </c>
      <c r="F12" s="51">
        <v>50152238</v>
      </c>
      <c r="G12" s="45" t="s">
        <v>149</v>
      </c>
      <c r="H12" s="46">
        <v>44564</v>
      </c>
      <c r="I12" s="45" t="s">
        <v>145</v>
      </c>
      <c r="J12" s="45" t="s">
        <v>133</v>
      </c>
      <c r="K12" s="45" t="s">
        <v>55</v>
      </c>
      <c r="L12" s="102">
        <v>15000</v>
      </c>
      <c r="M12" s="97" t="s">
        <v>265</v>
      </c>
    </row>
    <row r="13" spans="1:13" s="9" customFormat="1" ht="26.25" customHeight="1" x14ac:dyDescent="0.2">
      <c r="B13" s="35"/>
      <c r="C13" s="35"/>
      <c r="D13" s="35"/>
      <c r="E13" s="45">
        <f t="shared" si="0"/>
        <v>5</v>
      </c>
      <c r="F13" s="48">
        <v>107904993</v>
      </c>
      <c r="G13" s="45" t="s">
        <v>150</v>
      </c>
      <c r="H13" s="46">
        <v>44564</v>
      </c>
      <c r="I13" s="45" t="s">
        <v>145</v>
      </c>
      <c r="J13" s="45" t="s">
        <v>134</v>
      </c>
      <c r="K13" s="45" t="s">
        <v>135</v>
      </c>
      <c r="L13" s="102">
        <v>5000</v>
      </c>
      <c r="M13" s="97" t="s">
        <v>264</v>
      </c>
    </row>
    <row r="14" spans="1:13" s="9" customFormat="1" ht="27.95" customHeight="1" x14ac:dyDescent="0.2">
      <c r="B14" s="35"/>
      <c r="C14" s="35"/>
      <c r="D14" s="35"/>
      <c r="E14" s="45">
        <f t="shared" si="0"/>
        <v>6</v>
      </c>
      <c r="F14" s="51">
        <v>26431610</v>
      </c>
      <c r="G14" s="50" t="s">
        <v>176</v>
      </c>
      <c r="H14" s="46">
        <v>44564</v>
      </c>
      <c r="I14" s="45" t="s">
        <v>145</v>
      </c>
      <c r="J14" s="45" t="s">
        <v>8</v>
      </c>
      <c r="K14" s="57" t="s">
        <v>0</v>
      </c>
      <c r="L14" s="88">
        <v>8500</v>
      </c>
      <c r="M14" s="97" t="s">
        <v>271</v>
      </c>
    </row>
    <row r="15" spans="1:13" s="9" customFormat="1" ht="24.75" customHeight="1" x14ac:dyDescent="0.2">
      <c r="B15" s="35"/>
      <c r="C15" s="35"/>
      <c r="D15" s="35"/>
      <c r="E15" s="45">
        <f t="shared" si="0"/>
        <v>7</v>
      </c>
      <c r="F15" s="51">
        <v>16319230</v>
      </c>
      <c r="G15" s="50" t="s">
        <v>222</v>
      </c>
      <c r="H15" s="46">
        <v>44564</v>
      </c>
      <c r="I15" s="45" t="s">
        <v>145</v>
      </c>
      <c r="J15" s="45" t="s">
        <v>56</v>
      </c>
      <c r="K15" s="57" t="s">
        <v>58</v>
      </c>
      <c r="L15" s="88">
        <v>6500</v>
      </c>
      <c r="M15" s="97" t="s">
        <v>242</v>
      </c>
    </row>
    <row r="16" spans="1:13" s="39" customFormat="1" ht="24.75" customHeight="1" x14ac:dyDescent="0.2">
      <c r="B16" s="35"/>
      <c r="C16" s="35"/>
      <c r="D16" s="35"/>
      <c r="E16" s="45">
        <v>8</v>
      </c>
      <c r="F16" s="51">
        <v>78891124</v>
      </c>
      <c r="G16" s="50" t="s">
        <v>239</v>
      </c>
      <c r="H16" s="46">
        <v>44564</v>
      </c>
      <c r="I16" s="45" t="s">
        <v>145</v>
      </c>
      <c r="J16" s="45" t="s">
        <v>240</v>
      </c>
      <c r="K16" s="57" t="s">
        <v>0</v>
      </c>
      <c r="L16" s="88">
        <v>7000</v>
      </c>
      <c r="M16" s="97" t="s">
        <v>272</v>
      </c>
    </row>
    <row r="17" spans="2:13" s="9" customFormat="1" ht="27.95" customHeight="1" x14ac:dyDescent="0.2">
      <c r="B17" s="35"/>
      <c r="C17" s="35"/>
      <c r="D17" s="35"/>
      <c r="E17" s="45">
        <v>9</v>
      </c>
      <c r="F17" s="51">
        <v>6602126</v>
      </c>
      <c r="G17" s="50" t="s">
        <v>175</v>
      </c>
      <c r="H17" s="46">
        <v>44564</v>
      </c>
      <c r="I17" s="45" t="s">
        <v>145</v>
      </c>
      <c r="J17" s="45" t="s">
        <v>57</v>
      </c>
      <c r="K17" s="57" t="s">
        <v>0</v>
      </c>
      <c r="L17" s="88">
        <v>8500</v>
      </c>
      <c r="M17" s="97" t="s">
        <v>273</v>
      </c>
    </row>
    <row r="18" spans="2:13" s="9" customFormat="1" ht="24.75" customHeight="1" x14ac:dyDescent="0.2">
      <c r="B18" s="35"/>
      <c r="C18" s="35"/>
      <c r="D18" s="35"/>
      <c r="E18" s="45">
        <f t="shared" si="0"/>
        <v>10</v>
      </c>
      <c r="F18" s="51">
        <v>67084192</v>
      </c>
      <c r="G18" s="50" t="s">
        <v>165</v>
      </c>
      <c r="H18" s="46">
        <v>44564</v>
      </c>
      <c r="I18" s="45" t="s">
        <v>145</v>
      </c>
      <c r="J18" s="45" t="s">
        <v>96</v>
      </c>
      <c r="K18" s="57" t="s">
        <v>38</v>
      </c>
      <c r="L18" s="88">
        <v>9000</v>
      </c>
      <c r="M18" s="97" t="s">
        <v>274</v>
      </c>
    </row>
    <row r="19" spans="2:13" s="9" customFormat="1" ht="26.25" customHeight="1" x14ac:dyDescent="0.2">
      <c r="B19" s="35"/>
      <c r="C19" s="35"/>
      <c r="D19" s="35"/>
      <c r="E19" s="45">
        <f t="shared" si="0"/>
        <v>11</v>
      </c>
      <c r="F19" s="51">
        <v>60903635</v>
      </c>
      <c r="G19" s="50" t="s">
        <v>164</v>
      </c>
      <c r="H19" s="46">
        <v>44564</v>
      </c>
      <c r="I19" s="45" t="s">
        <v>145</v>
      </c>
      <c r="J19" s="45" t="s">
        <v>110</v>
      </c>
      <c r="K19" s="57" t="s">
        <v>38</v>
      </c>
      <c r="L19" s="88">
        <v>9000</v>
      </c>
      <c r="M19" s="97" t="s">
        <v>275</v>
      </c>
    </row>
    <row r="20" spans="2:13" s="9" customFormat="1" ht="26.25" customHeight="1" x14ac:dyDescent="0.2">
      <c r="B20" s="35"/>
      <c r="C20" s="35"/>
      <c r="D20" s="35"/>
      <c r="E20" s="45">
        <f t="shared" si="0"/>
        <v>12</v>
      </c>
      <c r="F20" s="51">
        <v>18550665</v>
      </c>
      <c r="G20" s="49" t="s">
        <v>200</v>
      </c>
      <c r="H20" s="46">
        <v>44564</v>
      </c>
      <c r="I20" s="45" t="s">
        <v>145</v>
      </c>
      <c r="J20" s="45" t="s">
        <v>104</v>
      </c>
      <c r="K20" s="57" t="s">
        <v>101</v>
      </c>
      <c r="L20" s="89">
        <v>10000</v>
      </c>
      <c r="M20" s="97" t="s">
        <v>322</v>
      </c>
    </row>
    <row r="21" spans="2:13" s="9" customFormat="1" ht="23.25" customHeight="1" x14ac:dyDescent="0.2">
      <c r="B21" s="35"/>
      <c r="C21" s="35"/>
      <c r="D21" s="35"/>
      <c r="E21" s="45">
        <f t="shared" si="0"/>
        <v>13</v>
      </c>
      <c r="F21" s="51">
        <v>80462421</v>
      </c>
      <c r="G21" s="49" t="s">
        <v>201</v>
      </c>
      <c r="H21" s="46">
        <v>44564</v>
      </c>
      <c r="I21" s="45" t="s">
        <v>145</v>
      </c>
      <c r="J21" s="45" t="s">
        <v>119</v>
      </c>
      <c r="K21" s="57" t="s">
        <v>101</v>
      </c>
      <c r="L21" s="88">
        <v>10000</v>
      </c>
      <c r="M21" s="97" t="s">
        <v>321</v>
      </c>
    </row>
    <row r="22" spans="2:13" s="9" customFormat="1" ht="28.5" customHeight="1" x14ac:dyDescent="0.2">
      <c r="B22" s="35"/>
      <c r="C22" s="35"/>
      <c r="D22" s="35"/>
      <c r="E22" s="45">
        <f t="shared" si="0"/>
        <v>14</v>
      </c>
      <c r="F22" s="51">
        <v>67968929</v>
      </c>
      <c r="G22" s="50" t="s">
        <v>166</v>
      </c>
      <c r="H22" s="46">
        <v>44564</v>
      </c>
      <c r="I22" s="45" t="s">
        <v>145</v>
      </c>
      <c r="J22" s="45" t="s">
        <v>105</v>
      </c>
      <c r="K22" s="57" t="s">
        <v>106</v>
      </c>
      <c r="L22" s="88">
        <v>10000</v>
      </c>
      <c r="M22" s="97" t="s">
        <v>315</v>
      </c>
    </row>
    <row r="23" spans="2:13" s="9" customFormat="1" ht="24.75" customHeight="1" x14ac:dyDescent="0.2">
      <c r="B23" s="35"/>
      <c r="C23" s="35"/>
      <c r="D23" s="35"/>
      <c r="E23" s="45">
        <f>E22+1</f>
        <v>15</v>
      </c>
      <c r="F23" s="51">
        <v>102741182</v>
      </c>
      <c r="G23" s="50" t="s">
        <v>185</v>
      </c>
      <c r="H23" s="46">
        <v>44564</v>
      </c>
      <c r="I23" s="45" t="s">
        <v>145</v>
      </c>
      <c r="J23" s="45" t="s">
        <v>121</v>
      </c>
      <c r="K23" s="57" t="s">
        <v>0</v>
      </c>
      <c r="L23" s="88">
        <v>6000</v>
      </c>
      <c r="M23" s="96" t="s">
        <v>316</v>
      </c>
    </row>
    <row r="24" spans="2:13" s="9" customFormat="1" ht="25.5" customHeight="1" x14ac:dyDescent="0.2">
      <c r="B24" s="35"/>
      <c r="C24" s="35"/>
      <c r="D24" s="35"/>
      <c r="E24" s="45">
        <f t="shared" si="0"/>
        <v>16</v>
      </c>
      <c r="F24" s="51">
        <v>102607184</v>
      </c>
      <c r="G24" s="50" t="s">
        <v>193</v>
      </c>
      <c r="H24" s="46">
        <v>44564</v>
      </c>
      <c r="I24" s="45" t="s">
        <v>145</v>
      </c>
      <c r="J24" s="45" t="s">
        <v>122</v>
      </c>
      <c r="K24" s="57" t="s">
        <v>0</v>
      </c>
      <c r="L24" s="88">
        <v>5000</v>
      </c>
      <c r="M24" s="97" t="s">
        <v>317</v>
      </c>
    </row>
    <row r="25" spans="2:13" s="9" customFormat="1" ht="26.25" customHeight="1" x14ac:dyDescent="0.2">
      <c r="B25" s="35"/>
      <c r="C25" s="35"/>
      <c r="D25" s="35"/>
      <c r="E25" s="45">
        <f t="shared" si="0"/>
        <v>17</v>
      </c>
      <c r="F25" s="51">
        <v>77288947</v>
      </c>
      <c r="G25" s="50" t="s">
        <v>187</v>
      </c>
      <c r="H25" s="46">
        <v>44564</v>
      </c>
      <c r="I25" s="45" t="s">
        <v>145</v>
      </c>
      <c r="J25" s="45" t="s">
        <v>123</v>
      </c>
      <c r="K25" s="57" t="s">
        <v>0</v>
      </c>
      <c r="L25" s="88">
        <v>6000</v>
      </c>
      <c r="M25" s="97" t="s">
        <v>318</v>
      </c>
    </row>
    <row r="26" spans="2:13" s="9" customFormat="1" ht="26.25" customHeight="1" x14ac:dyDescent="0.2">
      <c r="B26" s="35"/>
      <c r="C26" s="35"/>
      <c r="D26" s="35"/>
      <c r="E26" s="45">
        <f t="shared" si="0"/>
        <v>18</v>
      </c>
      <c r="F26" s="51">
        <v>32547781</v>
      </c>
      <c r="G26" s="50" t="s">
        <v>189</v>
      </c>
      <c r="H26" s="46">
        <v>44564</v>
      </c>
      <c r="I26" s="45" t="s">
        <v>145</v>
      </c>
      <c r="J26" s="45" t="s">
        <v>108</v>
      </c>
      <c r="K26" s="57" t="s">
        <v>0</v>
      </c>
      <c r="L26" s="88">
        <v>5000</v>
      </c>
      <c r="M26" s="97" t="s">
        <v>276</v>
      </c>
    </row>
    <row r="27" spans="2:13" s="9" customFormat="1" ht="24" customHeight="1" x14ac:dyDescent="0.2">
      <c r="B27" s="35"/>
      <c r="C27" s="35"/>
      <c r="D27" s="35"/>
      <c r="E27" s="45">
        <f t="shared" si="0"/>
        <v>19</v>
      </c>
      <c r="F27" s="51">
        <v>99481634</v>
      </c>
      <c r="G27" s="50" t="s">
        <v>182</v>
      </c>
      <c r="H27" s="46">
        <v>44564</v>
      </c>
      <c r="I27" s="45" t="s">
        <v>145</v>
      </c>
      <c r="J27" s="45" t="s">
        <v>45</v>
      </c>
      <c r="K27" s="45" t="s">
        <v>44</v>
      </c>
      <c r="L27" s="102">
        <v>6500</v>
      </c>
      <c r="M27" s="97" t="s">
        <v>277</v>
      </c>
    </row>
    <row r="28" spans="2:13" s="9" customFormat="1" ht="26.25" customHeight="1" x14ac:dyDescent="0.2">
      <c r="B28" s="35"/>
      <c r="C28" s="35"/>
      <c r="D28" s="35"/>
      <c r="E28" s="45">
        <f t="shared" si="0"/>
        <v>20</v>
      </c>
      <c r="F28" s="51">
        <v>44170319</v>
      </c>
      <c r="G28" s="50" t="s">
        <v>221</v>
      </c>
      <c r="H28" s="46">
        <v>44564</v>
      </c>
      <c r="I28" s="45" t="s">
        <v>145</v>
      </c>
      <c r="J28" s="45" t="s">
        <v>42</v>
      </c>
      <c r="K28" s="45" t="s">
        <v>58</v>
      </c>
      <c r="L28" s="102">
        <v>6500</v>
      </c>
      <c r="M28" s="97" t="s">
        <v>278</v>
      </c>
    </row>
    <row r="29" spans="2:13" s="9" customFormat="1" ht="27.95" customHeight="1" x14ac:dyDescent="0.2">
      <c r="B29" s="35"/>
      <c r="C29" s="35"/>
      <c r="D29" s="35"/>
      <c r="E29" s="45">
        <f t="shared" si="0"/>
        <v>21</v>
      </c>
      <c r="F29" s="51">
        <v>27484734</v>
      </c>
      <c r="G29" s="50" t="s">
        <v>181</v>
      </c>
      <c r="H29" s="46">
        <v>44564</v>
      </c>
      <c r="I29" s="45" t="s">
        <v>145</v>
      </c>
      <c r="J29" s="45" t="s">
        <v>3</v>
      </c>
      <c r="K29" s="57" t="s">
        <v>44</v>
      </c>
      <c r="L29" s="88">
        <v>5500</v>
      </c>
      <c r="M29" s="97" t="s">
        <v>279</v>
      </c>
    </row>
    <row r="30" spans="2:13" s="9" customFormat="1" ht="25.5" customHeight="1" x14ac:dyDescent="0.2">
      <c r="B30" s="35"/>
      <c r="C30" s="35"/>
      <c r="D30" s="35"/>
      <c r="E30" s="45">
        <f t="shared" si="0"/>
        <v>22</v>
      </c>
      <c r="F30" s="51">
        <v>54012996</v>
      </c>
      <c r="G30" s="50" t="s">
        <v>178</v>
      </c>
      <c r="H30" s="46">
        <v>44564</v>
      </c>
      <c r="I30" s="45" t="s">
        <v>145</v>
      </c>
      <c r="J30" s="45" t="s">
        <v>5</v>
      </c>
      <c r="K30" s="57" t="s">
        <v>0</v>
      </c>
      <c r="L30" s="88">
        <v>5500</v>
      </c>
      <c r="M30" s="97" t="s">
        <v>281</v>
      </c>
    </row>
    <row r="31" spans="2:13" s="9" customFormat="1" ht="24.75" customHeight="1" x14ac:dyDescent="0.2">
      <c r="B31" s="35"/>
      <c r="C31" s="35"/>
      <c r="D31" s="35"/>
      <c r="E31" s="45">
        <f t="shared" si="0"/>
        <v>23</v>
      </c>
      <c r="F31" s="51">
        <v>12895490</v>
      </c>
      <c r="G31" s="50" t="s">
        <v>179</v>
      </c>
      <c r="H31" s="46">
        <v>44564</v>
      </c>
      <c r="I31" s="45" t="s">
        <v>145</v>
      </c>
      <c r="J31" s="52" t="s">
        <v>59</v>
      </c>
      <c r="K31" s="45" t="s">
        <v>44</v>
      </c>
      <c r="L31" s="103">
        <v>5500</v>
      </c>
      <c r="M31" s="97" t="s">
        <v>280</v>
      </c>
    </row>
    <row r="32" spans="2:13" s="9" customFormat="1" ht="27.95" customHeight="1" x14ac:dyDescent="0.2">
      <c r="B32" s="35"/>
      <c r="C32" s="35"/>
      <c r="D32" s="35"/>
      <c r="E32" s="45">
        <f>E31+1</f>
        <v>24</v>
      </c>
      <c r="F32" s="51">
        <v>25685600</v>
      </c>
      <c r="G32" s="50" t="s">
        <v>180</v>
      </c>
      <c r="H32" s="46">
        <v>44564</v>
      </c>
      <c r="I32" s="45" t="s">
        <v>145</v>
      </c>
      <c r="J32" s="59" t="s">
        <v>130</v>
      </c>
      <c r="K32" s="60" t="s">
        <v>44</v>
      </c>
      <c r="L32" s="103">
        <v>5500</v>
      </c>
      <c r="M32" s="97" t="s">
        <v>282</v>
      </c>
    </row>
    <row r="33" spans="1:13" s="9" customFormat="1" ht="27.95" customHeight="1" x14ac:dyDescent="0.2">
      <c r="B33" s="35"/>
      <c r="C33" s="35"/>
      <c r="D33" s="35"/>
      <c r="E33" s="45">
        <f>E32+1</f>
        <v>25</v>
      </c>
      <c r="F33" s="51">
        <v>5256364</v>
      </c>
      <c r="G33" s="50" t="s">
        <v>177</v>
      </c>
      <c r="H33" s="46">
        <v>44564</v>
      </c>
      <c r="I33" s="45" t="s">
        <v>145</v>
      </c>
      <c r="J33" s="60" t="s">
        <v>20</v>
      </c>
      <c r="K33" s="64" t="s">
        <v>0</v>
      </c>
      <c r="L33" s="90">
        <v>5000</v>
      </c>
      <c r="M33" s="97" t="s">
        <v>283</v>
      </c>
    </row>
    <row r="34" spans="1:13" s="9" customFormat="1" ht="26.25" customHeight="1" x14ac:dyDescent="0.2">
      <c r="B34" s="35"/>
      <c r="C34" s="35"/>
      <c r="D34" s="35"/>
      <c r="E34" s="45">
        <f>E33+1</f>
        <v>26</v>
      </c>
      <c r="F34" s="51">
        <v>30006988</v>
      </c>
      <c r="G34" s="50" t="s">
        <v>186</v>
      </c>
      <c r="H34" s="46">
        <v>44564</v>
      </c>
      <c r="I34" s="45" t="s">
        <v>145</v>
      </c>
      <c r="J34" s="60" t="s">
        <v>102</v>
      </c>
      <c r="K34" s="64" t="s">
        <v>0</v>
      </c>
      <c r="L34" s="90">
        <v>5000</v>
      </c>
      <c r="M34" s="97" t="s">
        <v>259</v>
      </c>
    </row>
    <row r="35" spans="1:13" s="9" customFormat="1" ht="24.75" customHeight="1" x14ac:dyDescent="0.2">
      <c r="B35" s="35"/>
      <c r="C35" s="35"/>
      <c r="D35" s="35"/>
      <c r="E35" s="45">
        <f t="shared" ref="E35:E43" si="1">E34+1</f>
        <v>27</v>
      </c>
      <c r="F35" s="51">
        <v>100625444</v>
      </c>
      <c r="G35" s="50" t="s">
        <v>194</v>
      </c>
      <c r="H35" s="46">
        <v>44564</v>
      </c>
      <c r="I35" s="45" t="s">
        <v>145</v>
      </c>
      <c r="J35" s="45" t="s">
        <v>41</v>
      </c>
      <c r="K35" s="57" t="s">
        <v>39</v>
      </c>
      <c r="L35" s="88">
        <v>7000</v>
      </c>
      <c r="M35" s="97" t="s">
        <v>284</v>
      </c>
    </row>
    <row r="36" spans="1:13" s="9" customFormat="1" ht="26.25" customHeight="1" x14ac:dyDescent="0.2">
      <c r="B36" s="35"/>
      <c r="C36" s="35"/>
      <c r="D36" s="35"/>
      <c r="E36" s="45">
        <f t="shared" si="1"/>
        <v>28</v>
      </c>
      <c r="F36" s="51">
        <v>31720064</v>
      </c>
      <c r="G36" s="50" t="s">
        <v>163</v>
      </c>
      <c r="H36" s="46">
        <v>44564</v>
      </c>
      <c r="I36" s="45" t="s">
        <v>145</v>
      </c>
      <c r="J36" s="45" t="s">
        <v>107</v>
      </c>
      <c r="K36" s="57" t="s">
        <v>106</v>
      </c>
      <c r="L36" s="88">
        <v>9000</v>
      </c>
      <c r="M36" s="97" t="s">
        <v>285</v>
      </c>
    </row>
    <row r="37" spans="1:13" s="9" customFormat="1" ht="25.5" customHeight="1" x14ac:dyDescent="0.2">
      <c r="B37" s="35"/>
      <c r="C37" s="35"/>
      <c r="D37" s="35"/>
      <c r="E37" s="45">
        <f t="shared" si="1"/>
        <v>29</v>
      </c>
      <c r="F37" s="45">
        <v>110274776</v>
      </c>
      <c r="G37" s="50" t="s">
        <v>153</v>
      </c>
      <c r="H37" s="46">
        <v>44564</v>
      </c>
      <c r="I37" s="45" t="s">
        <v>145</v>
      </c>
      <c r="J37" s="45" t="s">
        <v>131</v>
      </c>
      <c r="K37" s="57" t="s">
        <v>106</v>
      </c>
      <c r="L37" s="88">
        <v>5000</v>
      </c>
      <c r="M37" s="97" t="s">
        <v>286</v>
      </c>
    </row>
    <row r="38" spans="1:13" s="9" customFormat="1" ht="24" customHeight="1" x14ac:dyDescent="0.2">
      <c r="B38" s="35"/>
      <c r="C38" s="35"/>
      <c r="D38" s="35"/>
      <c r="E38" s="45">
        <f t="shared" si="1"/>
        <v>30</v>
      </c>
      <c r="F38" s="51" t="s">
        <v>197</v>
      </c>
      <c r="G38" s="50" t="s">
        <v>196</v>
      </c>
      <c r="H38" s="46">
        <v>44564</v>
      </c>
      <c r="I38" s="45" t="s">
        <v>145</v>
      </c>
      <c r="J38" s="45" t="s">
        <v>47</v>
      </c>
      <c r="K38" s="57" t="s">
        <v>135</v>
      </c>
      <c r="L38" s="91">
        <v>6000</v>
      </c>
      <c r="M38" s="97" t="s">
        <v>262</v>
      </c>
    </row>
    <row r="39" spans="1:13" s="9" customFormat="1" ht="24.75" customHeight="1" x14ac:dyDescent="0.2">
      <c r="B39" s="35"/>
      <c r="C39" s="35"/>
      <c r="D39" s="35"/>
      <c r="E39" s="45">
        <f t="shared" si="1"/>
        <v>31</v>
      </c>
      <c r="F39" s="51">
        <v>1634399</v>
      </c>
      <c r="G39" s="50" t="s">
        <v>174</v>
      </c>
      <c r="H39" s="46">
        <v>44564</v>
      </c>
      <c r="I39" s="45" t="s">
        <v>145</v>
      </c>
      <c r="J39" s="45" t="s">
        <v>112</v>
      </c>
      <c r="K39" s="57" t="s">
        <v>0</v>
      </c>
      <c r="L39" s="88">
        <v>12000</v>
      </c>
      <c r="M39" s="97" t="s">
        <v>243</v>
      </c>
    </row>
    <row r="40" spans="1:13" s="9" customFormat="1" ht="26.25" customHeight="1" x14ac:dyDescent="0.2">
      <c r="B40" s="35"/>
      <c r="C40" s="35"/>
      <c r="D40" s="35"/>
      <c r="E40" s="45">
        <f t="shared" si="1"/>
        <v>32</v>
      </c>
      <c r="F40" s="51">
        <v>3530248</v>
      </c>
      <c r="G40" s="50" t="s">
        <v>167</v>
      </c>
      <c r="H40" s="46">
        <v>44564</v>
      </c>
      <c r="I40" s="45" t="s">
        <v>145</v>
      </c>
      <c r="J40" s="45" t="s">
        <v>93</v>
      </c>
      <c r="K40" s="57" t="s">
        <v>135</v>
      </c>
      <c r="L40" s="88">
        <v>12000</v>
      </c>
      <c r="M40" s="97" t="s">
        <v>263</v>
      </c>
    </row>
    <row r="41" spans="1:13" s="9" customFormat="1" ht="24.75" customHeight="1" x14ac:dyDescent="0.2">
      <c r="B41" s="35"/>
      <c r="C41" s="35"/>
      <c r="D41" s="35"/>
      <c r="E41" s="45">
        <f t="shared" si="1"/>
        <v>33</v>
      </c>
      <c r="F41" s="51">
        <v>94504938</v>
      </c>
      <c r="G41" s="50" t="s">
        <v>183</v>
      </c>
      <c r="H41" s="46">
        <v>44564</v>
      </c>
      <c r="I41" s="45" t="s">
        <v>145</v>
      </c>
      <c r="J41" s="45" t="s">
        <v>113</v>
      </c>
      <c r="K41" s="57" t="s">
        <v>135</v>
      </c>
      <c r="L41" s="88">
        <v>6000</v>
      </c>
      <c r="M41" s="97" t="s">
        <v>244</v>
      </c>
    </row>
    <row r="42" spans="1:13" s="9" customFormat="1" ht="25.5" customHeight="1" x14ac:dyDescent="0.2">
      <c r="B42" s="35"/>
      <c r="C42" s="35"/>
      <c r="D42" s="35"/>
      <c r="E42" s="45">
        <f t="shared" si="1"/>
        <v>34</v>
      </c>
      <c r="F42" s="45" t="s">
        <v>224</v>
      </c>
      <c r="G42" s="45" t="s">
        <v>223</v>
      </c>
      <c r="H42" s="46">
        <v>44564</v>
      </c>
      <c r="I42" s="45" t="s">
        <v>145</v>
      </c>
      <c r="J42" s="45" t="s">
        <v>118</v>
      </c>
      <c r="K42" s="45" t="s">
        <v>117</v>
      </c>
      <c r="L42" s="102">
        <v>18000</v>
      </c>
      <c r="M42" s="97" t="s">
        <v>287</v>
      </c>
    </row>
    <row r="43" spans="1:13" s="9" customFormat="1" ht="24.75" customHeight="1" x14ac:dyDescent="0.2">
      <c r="B43" s="35"/>
      <c r="C43" s="35"/>
      <c r="D43" s="35"/>
      <c r="E43" s="45">
        <f t="shared" si="1"/>
        <v>35</v>
      </c>
      <c r="F43" s="51">
        <v>105135674</v>
      </c>
      <c r="G43" s="50" t="s">
        <v>184</v>
      </c>
      <c r="H43" s="46">
        <v>44564</v>
      </c>
      <c r="I43" s="45" t="s">
        <v>145</v>
      </c>
      <c r="J43" s="45" t="s">
        <v>97</v>
      </c>
      <c r="K43" s="57" t="s">
        <v>0</v>
      </c>
      <c r="L43" s="88">
        <v>6000</v>
      </c>
      <c r="M43" s="96" t="s">
        <v>288</v>
      </c>
    </row>
    <row r="44" spans="1:13" ht="22.5" customHeight="1" thickBot="1" x14ac:dyDescent="0.25">
      <c r="E44" s="68"/>
      <c r="F44" s="68"/>
      <c r="G44" s="68"/>
      <c r="H44" s="68"/>
      <c r="I44" s="68"/>
      <c r="J44" s="68"/>
      <c r="K44" s="68"/>
      <c r="L44" s="70">
        <f>SUM(L9:L43)</f>
        <v>286500</v>
      </c>
      <c r="M44" s="71"/>
    </row>
    <row r="45" spans="1:13" s="39" customFormat="1" ht="15" customHeight="1" thickTop="1" x14ac:dyDescent="0.2">
      <c r="B45" s="35"/>
      <c r="C45" s="35"/>
      <c r="D45" s="35"/>
      <c r="E45" s="68"/>
      <c r="F45" s="68"/>
      <c r="G45" s="68"/>
      <c r="H45" s="68"/>
      <c r="I45" s="68"/>
      <c r="J45" s="68"/>
      <c r="K45" s="68"/>
      <c r="L45" s="71"/>
      <c r="M45" s="71"/>
    </row>
    <row r="46" spans="1:13" s="9" customFormat="1" ht="27.95" customHeight="1" x14ac:dyDescent="0.2">
      <c r="B46" s="35"/>
      <c r="C46" s="35"/>
      <c r="D46" s="35"/>
      <c r="E46" s="108" t="s">
        <v>136</v>
      </c>
      <c r="F46" s="108"/>
      <c r="G46" s="108"/>
      <c r="H46" s="108"/>
      <c r="I46" s="108"/>
      <c r="J46" s="108"/>
      <c r="K46" s="108"/>
      <c r="L46" s="108"/>
      <c r="M46" s="108"/>
    </row>
    <row r="47" spans="1:13" s="7" customFormat="1" ht="27.95" customHeight="1" x14ac:dyDescent="0.2">
      <c r="B47" s="35"/>
      <c r="C47" s="35"/>
      <c r="D47" s="35"/>
      <c r="E47" s="42" t="s">
        <v>13</v>
      </c>
      <c r="F47" s="42" t="s">
        <v>141</v>
      </c>
      <c r="G47" s="42" t="s">
        <v>142</v>
      </c>
      <c r="H47" s="44" t="s">
        <v>143</v>
      </c>
      <c r="I47" s="44" t="s">
        <v>144</v>
      </c>
      <c r="J47" s="42" t="s">
        <v>12</v>
      </c>
      <c r="K47" s="42" t="s">
        <v>11</v>
      </c>
      <c r="L47" s="42" t="s">
        <v>32</v>
      </c>
      <c r="M47" s="42" t="s">
        <v>147</v>
      </c>
    </row>
    <row r="48" spans="1:13" s="9" customFormat="1" ht="23.25" customHeight="1" x14ac:dyDescent="0.2">
      <c r="A48" s="39"/>
      <c r="B48" s="35"/>
      <c r="C48" s="35"/>
      <c r="D48" s="35"/>
      <c r="E48" s="45">
        <f>E43+1</f>
        <v>36</v>
      </c>
      <c r="F48" s="51">
        <v>8041555</v>
      </c>
      <c r="G48" s="50" t="s">
        <v>225</v>
      </c>
      <c r="H48" s="46">
        <v>44564</v>
      </c>
      <c r="I48" s="45" t="s">
        <v>145</v>
      </c>
      <c r="J48" s="45" t="s">
        <v>116</v>
      </c>
      <c r="K48" s="45" t="s">
        <v>36</v>
      </c>
      <c r="L48" s="102">
        <v>18000</v>
      </c>
      <c r="M48" s="97" t="s">
        <v>245</v>
      </c>
    </row>
    <row r="49" spans="1:13" s="4" customFormat="1" ht="25.5" customHeight="1" x14ac:dyDescent="0.2">
      <c r="A49" s="39"/>
      <c r="B49" s="35"/>
      <c r="C49" s="35"/>
      <c r="D49" s="35"/>
      <c r="E49" s="45">
        <f>E48+1</f>
        <v>37</v>
      </c>
      <c r="F49" s="51">
        <v>12319570</v>
      </c>
      <c r="G49" s="49" t="s">
        <v>198</v>
      </c>
      <c r="H49" s="46">
        <v>44564</v>
      </c>
      <c r="I49" s="45" t="s">
        <v>145</v>
      </c>
      <c r="J49" s="45" t="s">
        <v>17</v>
      </c>
      <c r="K49" s="57" t="s">
        <v>15</v>
      </c>
      <c r="L49" s="91">
        <v>11000</v>
      </c>
      <c r="M49" s="96" t="s">
        <v>246</v>
      </c>
    </row>
    <row r="50" spans="1:13" s="3" customFormat="1" ht="22.5" customHeight="1" x14ac:dyDescent="0.2">
      <c r="A50" s="39"/>
      <c r="B50" s="35"/>
      <c r="C50" s="35"/>
      <c r="D50" s="35"/>
      <c r="E50" s="45">
        <f t="shared" ref="E50:E78" si="2">E49+1</f>
        <v>38</v>
      </c>
      <c r="F50" s="51">
        <v>30119995</v>
      </c>
      <c r="G50" s="50" t="s">
        <v>226</v>
      </c>
      <c r="H50" s="46">
        <v>44564</v>
      </c>
      <c r="I50" s="45" t="s">
        <v>145</v>
      </c>
      <c r="J50" s="50" t="s">
        <v>43</v>
      </c>
      <c r="K50" s="45" t="s">
        <v>36</v>
      </c>
      <c r="L50" s="102">
        <v>11000</v>
      </c>
      <c r="M50" s="97" t="s">
        <v>247</v>
      </c>
    </row>
    <row r="51" spans="1:13" s="5" customFormat="1" ht="24.75" customHeight="1" x14ac:dyDescent="0.2">
      <c r="A51" s="39"/>
      <c r="B51" s="35"/>
      <c r="C51" s="35"/>
      <c r="D51" s="35"/>
      <c r="E51" s="45">
        <f t="shared" si="2"/>
        <v>39</v>
      </c>
      <c r="F51" s="51">
        <v>85457167</v>
      </c>
      <c r="G51" s="50" t="s">
        <v>228</v>
      </c>
      <c r="H51" s="46">
        <v>44564</v>
      </c>
      <c r="I51" s="45" t="s">
        <v>145</v>
      </c>
      <c r="J51" s="45" t="s">
        <v>14</v>
      </c>
      <c r="K51" s="57" t="s">
        <v>15</v>
      </c>
      <c r="L51" s="91">
        <v>11000</v>
      </c>
      <c r="M51" s="97" t="s">
        <v>248</v>
      </c>
    </row>
    <row r="52" spans="1:13" s="6" customFormat="1" ht="22.5" customHeight="1" x14ac:dyDescent="0.2">
      <c r="A52" s="39"/>
      <c r="B52" s="35"/>
      <c r="C52" s="35"/>
      <c r="D52" s="35"/>
      <c r="E52" s="45">
        <f t="shared" si="2"/>
        <v>40</v>
      </c>
      <c r="F52" s="51">
        <v>56321538</v>
      </c>
      <c r="G52" s="50" t="s">
        <v>227</v>
      </c>
      <c r="H52" s="46">
        <v>44564</v>
      </c>
      <c r="I52" s="45" t="s">
        <v>145</v>
      </c>
      <c r="J52" s="45" t="s">
        <v>18</v>
      </c>
      <c r="K52" s="57" t="s">
        <v>15</v>
      </c>
      <c r="L52" s="91">
        <v>11000</v>
      </c>
      <c r="M52" s="97" t="s">
        <v>249</v>
      </c>
    </row>
    <row r="53" spans="1:13" s="7" customFormat="1" ht="24" customHeight="1" x14ac:dyDescent="0.2">
      <c r="A53" s="87"/>
      <c r="B53" s="35"/>
      <c r="C53" s="35"/>
      <c r="D53" s="35"/>
      <c r="E53" s="45">
        <f t="shared" si="2"/>
        <v>41</v>
      </c>
      <c r="F53" s="51">
        <v>81298552</v>
      </c>
      <c r="G53" s="49" t="s">
        <v>199</v>
      </c>
      <c r="H53" s="46">
        <v>44564</v>
      </c>
      <c r="I53" s="45" t="s">
        <v>145</v>
      </c>
      <c r="J53" s="45" t="s">
        <v>51</v>
      </c>
      <c r="K53" s="57" t="s">
        <v>15</v>
      </c>
      <c r="L53" s="88">
        <v>11000</v>
      </c>
      <c r="M53" s="97" t="s">
        <v>250</v>
      </c>
    </row>
    <row r="54" spans="1:13" s="9" customFormat="1" ht="23.25" customHeight="1" x14ac:dyDescent="0.2">
      <c r="A54" s="35"/>
      <c r="B54" s="35"/>
      <c r="C54" s="35"/>
      <c r="D54" s="35"/>
      <c r="E54" s="45">
        <f t="shared" si="2"/>
        <v>42</v>
      </c>
      <c r="F54" s="51">
        <v>74917889</v>
      </c>
      <c r="G54" s="49" t="s">
        <v>214</v>
      </c>
      <c r="H54" s="46">
        <v>44564</v>
      </c>
      <c r="I54" s="45" t="s">
        <v>145</v>
      </c>
      <c r="J54" s="45" t="s">
        <v>120</v>
      </c>
      <c r="K54" s="57" t="s">
        <v>36</v>
      </c>
      <c r="L54" s="88">
        <v>6500</v>
      </c>
      <c r="M54" s="97" t="s">
        <v>251</v>
      </c>
    </row>
    <row r="55" spans="1:13" s="7" customFormat="1" ht="24.75" customHeight="1" x14ac:dyDescent="0.2">
      <c r="A55" s="39"/>
      <c r="B55" s="35"/>
      <c r="C55" s="35"/>
      <c r="D55" s="35"/>
      <c r="E55" s="45">
        <f t="shared" si="2"/>
        <v>43</v>
      </c>
      <c r="F55" s="51">
        <v>31586201</v>
      </c>
      <c r="G55" s="50" t="s">
        <v>206</v>
      </c>
      <c r="H55" s="46">
        <v>44564</v>
      </c>
      <c r="I55" s="45" t="s">
        <v>145</v>
      </c>
      <c r="J55" s="45" t="s">
        <v>16</v>
      </c>
      <c r="K55" s="57" t="s">
        <v>15</v>
      </c>
      <c r="L55" s="91">
        <v>8000</v>
      </c>
      <c r="M55" s="97" t="s">
        <v>289</v>
      </c>
    </row>
    <row r="56" spans="1:13" s="9" customFormat="1" ht="23.25" customHeight="1" x14ac:dyDescent="0.2">
      <c r="A56" s="39"/>
      <c r="B56" s="35"/>
      <c r="C56" s="35"/>
      <c r="D56" s="35"/>
      <c r="E56" s="45">
        <f t="shared" si="2"/>
        <v>44</v>
      </c>
      <c r="F56" s="51">
        <v>108138720</v>
      </c>
      <c r="G56" s="50" t="s">
        <v>209</v>
      </c>
      <c r="H56" s="46">
        <v>44564</v>
      </c>
      <c r="I56" s="45" t="s">
        <v>145</v>
      </c>
      <c r="J56" s="45" t="s">
        <v>124</v>
      </c>
      <c r="K56" s="57" t="s">
        <v>36</v>
      </c>
      <c r="L56" s="91">
        <v>6000</v>
      </c>
      <c r="M56" s="97" t="s">
        <v>252</v>
      </c>
    </row>
    <row r="57" spans="1:13" s="9" customFormat="1" ht="25.5" customHeight="1" x14ac:dyDescent="0.2">
      <c r="A57" s="39"/>
      <c r="B57" s="35"/>
      <c r="C57" s="35"/>
      <c r="D57" s="35"/>
      <c r="E57" s="45">
        <f t="shared" si="2"/>
        <v>45</v>
      </c>
      <c r="F57" s="51">
        <v>106574620</v>
      </c>
      <c r="G57" s="50" t="s">
        <v>207</v>
      </c>
      <c r="H57" s="46">
        <v>44564</v>
      </c>
      <c r="I57" s="45" t="s">
        <v>145</v>
      </c>
      <c r="J57" s="45" t="s">
        <v>125</v>
      </c>
      <c r="K57" s="57" t="s">
        <v>36</v>
      </c>
      <c r="L57" s="91">
        <v>6000</v>
      </c>
      <c r="M57" s="97" t="s">
        <v>253</v>
      </c>
    </row>
    <row r="58" spans="1:13" s="9" customFormat="1" ht="20.25" customHeight="1" x14ac:dyDescent="0.2">
      <c r="A58" s="39"/>
      <c r="B58" s="35"/>
      <c r="C58" s="35"/>
      <c r="D58" s="35"/>
      <c r="E58" s="45">
        <f t="shared" si="2"/>
        <v>46</v>
      </c>
      <c r="F58" s="51">
        <v>72660732</v>
      </c>
      <c r="G58" s="50" t="s">
        <v>208</v>
      </c>
      <c r="H58" s="46">
        <v>44564</v>
      </c>
      <c r="I58" s="45" t="s">
        <v>145</v>
      </c>
      <c r="J58" s="45" t="s">
        <v>126</v>
      </c>
      <c r="K58" s="57" t="s">
        <v>36</v>
      </c>
      <c r="L58" s="91">
        <v>6000</v>
      </c>
      <c r="M58" s="97" t="s">
        <v>290</v>
      </c>
    </row>
    <row r="59" spans="1:13" s="7" customFormat="1" ht="21.75" customHeight="1" x14ac:dyDescent="0.2">
      <c r="A59" s="39"/>
      <c r="B59" s="35"/>
      <c r="C59" s="35"/>
      <c r="D59" s="35"/>
      <c r="E59" s="45">
        <f t="shared" si="2"/>
        <v>47</v>
      </c>
      <c r="F59" s="51">
        <v>55111475</v>
      </c>
      <c r="G59" s="50" t="s">
        <v>211</v>
      </c>
      <c r="H59" s="46">
        <v>44564</v>
      </c>
      <c r="I59" s="45" t="s">
        <v>145</v>
      </c>
      <c r="J59" s="45" t="s">
        <v>23</v>
      </c>
      <c r="K59" s="57" t="s">
        <v>9</v>
      </c>
      <c r="L59" s="91">
        <v>7000</v>
      </c>
      <c r="M59" s="97" t="s">
        <v>266</v>
      </c>
    </row>
    <row r="60" spans="1:13" s="7" customFormat="1" ht="24" customHeight="1" x14ac:dyDescent="0.2">
      <c r="A60" s="39"/>
      <c r="B60" s="35"/>
      <c r="C60" s="35"/>
      <c r="D60" s="35"/>
      <c r="E60" s="45">
        <f t="shared" si="2"/>
        <v>48</v>
      </c>
      <c r="F60" s="51">
        <v>85002135</v>
      </c>
      <c r="G60" s="50" t="s">
        <v>169</v>
      </c>
      <c r="H60" s="46">
        <v>44564</v>
      </c>
      <c r="I60" s="45" t="s">
        <v>145</v>
      </c>
      <c r="J60" s="45" t="s">
        <v>25</v>
      </c>
      <c r="K60" s="57" t="s">
        <v>22</v>
      </c>
      <c r="L60" s="91">
        <v>7000</v>
      </c>
      <c r="M60" s="47" t="s">
        <v>291</v>
      </c>
    </row>
    <row r="61" spans="1:13" s="7" customFormat="1" ht="23.25" customHeight="1" x14ac:dyDescent="0.2">
      <c r="A61" s="39"/>
      <c r="B61" s="35"/>
      <c r="C61" s="35"/>
      <c r="D61" s="35"/>
      <c r="E61" s="45">
        <f t="shared" si="2"/>
        <v>49</v>
      </c>
      <c r="F61" s="51">
        <v>36064769</v>
      </c>
      <c r="G61" s="50" t="s">
        <v>190</v>
      </c>
      <c r="H61" s="46">
        <v>44564</v>
      </c>
      <c r="I61" s="45" t="s">
        <v>145</v>
      </c>
      <c r="J61" s="45" t="s">
        <v>35</v>
      </c>
      <c r="K61" s="57" t="s">
        <v>22</v>
      </c>
      <c r="L61" s="91">
        <v>5500</v>
      </c>
      <c r="M61" s="47" t="s">
        <v>292</v>
      </c>
    </row>
    <row r="62" spans="1:13" s="7" customFormat="1" ht="23.25" customHeight="1" x14ac:dyDescent="0.2">
      <c r="A62" s="39"/>
      <c r="B62" s="35"/>
      <c r="C62" s="35"/>
      <c r="D62" s="35"/>
      <c r="E62" s="45">
        <f t="shared" si="2"/>
        <v>50</v>
      </c>
      <c r="F62" s="51">
        <v>50469533</v>
      </c>
      <c r="G62" s="50" t="s">
        <v>172</v>
      </c>
      <c r="H62" s="46">
        <v>44564</v>
      </c>
      <c r="I62" s="45" t="s">
        <v>145</v>
      </c>
      <c r="J62" s="45" t="s">
        <v>24</v>
      </c>
      <c r="K62" s="57" t="s">
        <v>22</v>
      </c>
      <c r="L62" s="91">
        <v>5000</v>
      </c>
      <c r="M62" s="47" t="s">
        <v>293</v>
      </c>
    </row>
    <row r="63" spans="1:13" s="9" customFormat="1" ht="24" customHeight="1" x14ac:dyDescent="0.2">
      <c r="A63" s="39"/>
      <c r="B63" s="35"/>
      <c r="C63" s="35"/>
      <c r="D63" s="35"/>
      <c r="E63" s="45">
        <f t="shared" si="2"/>
        <v>51</v>
      </c>
      <c r="F63" s="51">
        <v>92464513</v>
      </c>
      <c r="G63" s="50" t="s">
        <v>170</v>
      </c>
      <c r="H63" s="46">
        <v>44564</v>
      </c>
      <c r="I63" s="45" t="s">
        <v>145</v>
      </c>
      <c r="J63" s="45" t="s">
        <v>94</v>
      </c>
      <c r="K63" s="57" t="s">
        <v>22</v>
      </c>
      <c r="L63" s="91">
        <v>6000</v>
      </c>
      <c r="M63" s="47" t="s">
        <v>294</v>
      </c>
    </row>
    <row r="64" spans="1:13" s="9" customFormat="1" ht="24" customHeight="1" x14ac:dyDescent="0.2">
      <c r="A64" s="39"/>
      <c r="B64" s="35"/>
      <c r="C64" s="35"/>
      <c r="D64" s="35"/>
      <c r="E64" s="45">
        <f t="shared" si="2"/>
        <v>52</v>
      </c>
      <c r="F64" s="51">
        <v>72483393</v>
      </c>
      <c r="G64" s="50" t="s">
        <v>173</v>
      </c>
      <c r="H64" s="46">
        <v>44564</v>
      </c>
      <c r="I64" s="45" t="s">
        <v>145</v>
      </c>
      <c r="J64" s="45" t="s">
        <v>114</v>
      </c>
      <c r="K64" s="57" t="s">
        <v>22</v>
      </c>
      <c r="L64" s="92">
        <v>5000</v>
      </c>
      <c r="M64" s="47" t="s">
        <v>295</v>
      </c>
    </row>
    <row r="65" spans="1:13" s="7" customFormat="1" ht="23.25" customHeight="1" x14ac:dyDescent="0.2">
      <c r="A65" s="39"/>
      <c r="B65" s="35"/>
      <c r="C65" s="35"/>
      <c r="D65" s="35"/>
      <c r="E65" s="45">
        <f t="shared" si="2"/>
        <v>53</v>
      </c>
      <c r="F65" s="51">
        <v>14858894</v>
      </c>
      <c r="G65" s="50" t="s">
        <v>171</v>
      </c>
      <c r="H65" s="46">
        <v>44564</v>
      </c>
      <c r="I65" s="45" t="s">
        <v>145</v>
      </c>
      <c r="J65" s="45" t="s">
        <v>34</v>
      </c>
      <c r="K65" s="57" t="s">
        <v>9</v>
      </c>
      <c r="L65" s="91">
        <v>5500</v>
      </c>
      <c r="M65" s="47" t="s">
        <v>296</v>
      </c>
    </row>
    <row r="66" spans="1:13" s="7" customFormat="1" ht="22.5" customHeight="1" x14ac:dyDescent="0.2">
      <c r="A66" s="39"/>
      <c r="B66" s="35"/>
      <c r="C66" s="35"/>
      <c r="D66" s="35"/>
      <c r="E66" s="45">
        <f t="shared" si="2"/>
        <v>54</v>
      </c>
      <c r="F66" s="51">
        <v>53107306</v>
      </c>
      <c r="G66" s="50" t="s">
        <v>212</v>
      </c>
      <c r="H66" s="46">
        <v>44564</v>
      </c>
      <c r="I66" s="45" t="s">
        <v>145</v>
      </c>
      <c r="J66" s="45" t="s">
        <v>4</v>
      </c>
      <c r="K66" s="57" t="s">
        <v>9</v>
      </c>
      <c r="L66" s="88">
        <v>5500</v>
      </c>
      <c r="M66" s="47" t="s">
        <v>297</v>
      </c>
    </row>
    <row r="67" spans="1:13" s="7" customFormat="1" ht="24" customHeight="1" x14ac:dyDescent="0.2">
      <c r="A67" s="39"/>
      <c r="B67" s="35"/>
      <c r="C67" s="35"/>
      <c r="D67" s="35"/>
      <c r="E67" s="45">
        <f t="shared" si="2"/>
        <v>55</v>
      </c>
      <c r="F67" s="52">
        <v>41864050</v>
      </c>
      <c r="G67" s="50" t="s">
        <v>213</v>
      </c>
      <c r="H67" s="46">
        <v>44564</v>
      </c>
      <c r="I67" s="45" t="s">
        <v>145</v>
      </c>
      <c r="J67" s="45" t="s">
        <v>21</v>
      </c>
      <c r="K67" s="57" t="s">
        <v>9</v>
      </c>
      <c r="L67" s="91">
        <v>5500</v>
      </c>
      <c r="M67" s="96" t="s">
        <v>268</v>
      </c>
    </row>
    <row r="68" spans="1:13" s="9" customFormat="1" ht="21" customHeight="1" x14ac:dyDescent="0.2">
      <c r="A68" s="39"/>
      <c r="B68" s="35"/>
      <c r="C68" s="35"/>
      <c r="D68" s="35"/>
      <c r="E68" s="45">
        <f t="shared" si="2"/>
        <v>56</v>
      </c>
      <c r="F68" s="51">
        <v>7519494</v>
      </c>
      <c r="G68" s="50" t="s">
        <v>210</v>
      </c>
      <c r="H68" s="46">
        <v>44564</v>
      </c>
      <c r="I68" s="45" t="s">
        <v>145</v>
      </c>
      <c r="J68" s="45" t="s">
        <v>111</v>
      </c>
      <c r="K68" s="57" t="s">
        <v>9</v>
      </c>
      <c r="L68" s="91">
        <v>10000</v>
      </c>
      <c r="M68" s="98" t="s">
        <v>298</v>
      </c>
    </row>
    <row r="69" spans="1:13" s="7" customFormat="1" ht="22.5" customHeight="1" x14ac:dyDescent="0.2">
      <c r="A69" s="39"/>
      <c r="B69" s="35"/>
      <c r="C69" s="35"/>
      <c r="D69" s="35"/>
      <c r="E69" s="45">
        <f t="shared" si="2"/>
        <v>57</v>
      </c>
      <c r="F69" s="67">
        <v>36678902</v>
      </c>
      <c r="G69" s="50" t="s">
        <v>191</v>
      </c>
      <c r="H69" s="46">
        <v>44564</v>
      </c>
      <c r="I69" s="45" t="s">
        <v>145</v>
      </c>
      <c r="J69" s="45" t="s">
        <v>10</v>
      </c>
      <c r="K69" s="57" t="s">
        <v>6</v>
      </c>
      <c r="L69" s="93">
        <v>12000</v>
      </c>
      <c r="M69" s="97" t="s">
        <v>261</v>
      </c>
    </row>
    <row r="70" spans="1:13" s="7" customFormat="1" ht="21.75" customHeight="1" x14ac:dyDescent="0.2">
      <c r="A70" s="39"/>
      <c r="B70" s="35"/>
      <c r="C70" s="35"/>
      <c r="D70" s="35"/>
      <c r="E70" s="45">
        <f t="shared" si="2"/>
        <v>58</v>
      </c>
      <c r="F70" s="51">
        <v>1469568</v>
      </c>
      <c r="G70" s="50" t="s">
        <v>188</v>
      </c>
      <c r="H70" s="46">
        <v>44564</v>
      </c>
      <c r="I70" s="45" t="s">
        <v>145</v>
      </c>
      <c r="J70" s="45" t="s">
        <v>7</v>
      </c>
      <c r="K70" s="57" t="s">
        <v>6</v>
      </c>
      <c r="L70" s="92">
        <v>6000</v>
      </c>
      <c r="M70" s="96" t="s">
        <v>260</v>
      </c>
    </row>
    <row r="71" spans="1:13" s="9" customFormat="1" ht="22.5" customHeight="1" x14ac:dyDescent="0.2">
      <c r="A71" s="39"/>
      <c r="B71" s="35"/>
      <c r="C71" s="35"/>
      <c r="D71" s="35"/>
      <c r="E71" s="45">
        <f t="shared" si="2"/>
        <v>59</v>
      </c>
      <c r="F71" s="51">
        <v>82156905</v>
      </c>
      <c r="G71" s="50" t="s">
        <v>192</v>
      </c>
      <c r="H71" s="46">
        <v>44564</v>
      </c>
      <c r="I71" s="45" t="s">
        <v>145</v>
      </c>
      <c r="J71" s="45" t="s">
        <v>98</v>
      </c>
      <c r="K71" s="57" t="s">
        <v>6</v>
      </c>
      <c r="L71" s="92">
        <v>9000</v>
      </c>
      <c r="M71" s="97" t="s">
        <v>267</v>
      </c>
    </row>
    <row r="72" spans="1:13" s="9" customFormat="1" ht="23.25" customHeight="1" x14ac:dyDescent="0.2">
      <c r="A72" s="39"/>
      <c r="B72" s="35"/>
      <c r="C72" s="35"/>
      <c r="D72" s="35"/>
      <c r="E72" s="45">
        <f t="shared" si="2"/>
        <v>60</v>
      </c>
      <c r="F72" s="51">
        <v>41503112</v>
      </c>
      <c r="G72" s="50" t="s">
        <v>152</v>
      </c>
      <c r="H72" s="46">
        <v>44564</v>
      </c>
      <c r="I72" s="45" t="s">
        <v>145</v>
      </c>
      <c r="J72" s="45" t="s">
        <v>95</v>
      </c>
      <c r="K72" s="57" t="s">
        <v>19</v>
      </c>
      <c r="L72" s="92">
        <v>5000</v>
      </c>
      <c r="M72" s="47" t="s">
        <v>299</v>
      </c>
    </row>
    <row r="73" spans="1:13" s="9" customFormat="1" ht="24" customHeight="1" x14ac:dyDescent="0.2">
      <c r="A73" s="39"/>
      <c r="B73" s="35"/>
      <c r="C73" s="35"/>
      <c r="D73" s="35"/>
      <c r="E73" s="45">
        <f t="shared" si="2"/>
        <v>61</v>
      </c>
      <c r="F73" s="51">
        <v>67577598</v>
      </c>
      <c r="G73" s="50" t="s">
        <v>220</v>
      </c>
      <c r="H73" s="46">
        <v>44564</v>
      </c>
      <c r="I73" s="45" t="s">
        <v>145</v>
      </c>
      <c r="J73" s="45" t="s">
        <v>33</v>
      </c>
      <c r="K73" s="57" t="s">
        <v>19</v>
      </c>
      <c r="L73" s="91">
        <v>5000</v>
      </c>
      <c r="M73" s="47" t="s">
        <v>300</v>
      </c>
    </row>
    <row r="74" spans="1:13" s="9" customFormat="1" ht="24" customHeight="1" x14ac:dyDescent="0.2">
      <c r="A74" s="39"/>
      <c r="B74" s="35"/>
      <c r="C74" s="35"/>
      <c r="D74" s="35"/>
      <c r="E74" s="45">
        <f t="shared" si="2"/>
        <v>62</v>
      </c>
      <c r="F74" s="51">
        <v>100626548</v>
      </c>
      <c r="G74" s="50" t="s">
        <v>217</v>
      </c>
      <c r="H74" s="46">
        <v>44564</v>
      </c>
      <c r="I74" s="45" t="s">
        <v>145</v>
      </c>
      <c r="J74" s="45" t="s">
        <v>103</v>
      </c>
      <c r="K74" s="57" t="s">
        <v>19</v>
      </c>
      <c r="L74" s="91">
        <v>5000</v>
      </c>
      <c r="M74" s="97" t="s">
        <v>254</v>
      </c>
    </row>
    <row r="75" spans="1:13" s="9" customFormat="1" ht="23.25" customHeight="1" x14ac:dyDescent="0.2">
      <c r="A75" s="39"/>
      <c r="B75" s="35"/>
      <c r="C75" s="35"/>
      <c r="D75" s="35"/>
      <c r="E75" s="45">
        <f t="shared" si="2"/>
        <v>63</v>
      </c>
      <c r="F75" s="51">
        <v>37141988</v>
      </c>
      <c r="G75" s="50" t="s">
        <v>216</v>
      </c>
      <c r="H75" s="46">
        <v>44564</v>
      </c>
      <c r="I75" s="45" t="s">
        <v>145</v>
      </c>
      <c r="J75" s="45" t="s">
        <v>99</v>
      </c>
      <c r="K75" s="57" t="s">
        <v>19</v>
      </c>
      <c r="L75" s="92">
        <v>5000</v>
      </c>
      <c r="M75" s="97" t="s">
        <v>269</v>
      </c>
    </row>
    <row r="76" spans="1:13" s="9" customFormat="1" ht="21.75" customHeight="1" x14ac:dyDescent="0.2">
      <c r="A76" s="39"/>
      <c r="B76" s="35"/>
      <c r="C76" s="35"/>
      <c r="D76" s="35"/>
      <c r="E76" s="45">
        <f t="shared" si="2"/>
        <v>64</v>
      </c>
      <c r="F76" s="51">
        <v>48074950</v>
      </c>
      <c r="G76" s="50" t="s">
        <v>218</v>
      </c>
      <c r="H76" s="46">
        <v>44564</v>
      </c>
      <c r="I76" s="45" t="s">
        <v>145</v>
      </c>
      <c r="J76" s="45" t="s">
        <v>127</v>
      </c>
      <c r="K76" s="57" t="s">
        <v>19</v>
      </c>
      <c r="L76" s="92">
        <v>5000</v>
      </c>
      <c r="M76" s="97" t="s">
        <v>301</v>
      </c>
    </row>
    <row r="77" spans="1:13" s="9" customFormat="1" ht="21.75" customHeight="1" x14ac:dyDescent="0.2">
      <c r="A77" s="39"/>
      <c r="B77" s="35"/>
      <c r="C77" s="35"/>
      <c r="D77" s="35"/>
      <c r="E77" s="45">
        <f t="shared" si="2"/>
        <v>65</v>
      </c>
      <c r="F77" s="51">
        <v>110533437</v>
      </c>
      <c r="G77" s="50" t="s">
        <v>215</v>
      </c>
      <c r="H77" s="46">
        <v>44564</v>
      </c>
      <c r="I77" s="45" t="s">
        <v>145</v>
      </c>
      <c r="J77" s="45" t="s">
        <v>128</v>
      </c>
      <c r="K77" s="57" t="s">
        <v>19</v>
      </c>
      <c r="L77" s="92">
        <v>5000</v>
      </c>
      <c r="M77" s="97" t="s">
        <v>255</v>
      </c>
    </row>
    <row r="78" spans="1:13" s="9" customFormat="1" ht="23.25" customHeight="1" x14ac:dyDescent="0.2">
      <c r="A78" s="39"/>
      <c r="B78" s="35"/>
      <c r="C78" s="35"/>
      <c r="D78" s="35"/>
      <c r="E78" s="45">
        <f t="shared" si="2"/>
        <v>66</v>
      </c>
      <c r="F78" s="51">
        <v>76603970</v>
      </c>
      <c r="G78" s="50" t="s">
        <v>219</v>
      </c>
      <c r="H78" s="46">
        <v>44564</v>
      </c>
      <c r="I78" s="45" t="s">
        <v>145</v>
      </c>
      <c r="J78" s="45" t="s">
        <v>100</v>
      </c>
      <c r="K78" s="57" t="s">
        <v>19</v>
      </c>
      <c r="L78" s="92">
        <v>5000</v>
      </c>
      <c r="M78" s="97" t="s">
        <v>256</v>
      </c>
    </row>
    <row r="79" spans="1:13" s="7" customFormat="1" ht="24.75" customHeight="1" thickBot="1" x14ac:dyDescent="0.25">
      <c r="B79" s="35"/>
      <c r="C79" s="35"/>
      <c r="D79" s="35"/>
      <c r="E79" s="63"/>
      <c r="F79" s="63"/>
      <c r="G79" s="63"/>
      <c r="H79" s="63"/>
      <c r="I79" s="63"/>
      <c r="J79" s="61"/>
      <c r="K79" s="65"/>
      <c r="L79" s="75">
        <f>SUM(L48:L78)</f>
        <v>229500</v>
      </c>
      <c r="M79" s="55"/>
    </row>
    <row r="80" spans="1:13" s="39" customFormat="1" ht="12" customHeight="1" thickTop="1" x14ac:dyDescent="0.2">
      <c r="B80" s="35"/>
      <c r="C80" s="35"/>
      <c r="D80" s="35"/>
      <c r="E80" s="63"/>
      <c r="F80" s="63"/>
      <c r="G80" s="63"/>
      <c r="H80" s="63"/>
      <c r="I80" s="63"/>
      <c r="J80" s="61"/>
      <c r="K80" s="65"/>
      <c r="L80" s="74"/>
      <c r="M80" s="55"/>
    </row>
    <row r="81" spans="1:13" s="36" customFormat="1" ht="21.75" customHeight="1" x14ac:dyDescent="0.2">
      <c r="B81" s="35"/>
      <c r="C81" s="35"/>
      <c r="D81" s="35"/>
      <c r="E81" s="63"/>
      <c r="F81" s="63"/>
      <c r="G81" s="108" t="s">
        <v>137</v>
      </c>
      <c r="H81" s="108"/>
      <c r="I81" s="108"/>
      <c r="J81" s="108"/>
      <c r="K81" s="108"/>
      <c r="L81" s="108"/>
      <c r="M81" s="108"/>
    </row>
    <row r="82" spans="1:13" s="7" customFormat="1" ht="24.95" customHeight="1" x14ac:dyDescent="0.2">
      <c r="B82" s="35"/>
      <c r="C82" s="35"/>
      <c r="D82" s="35"/>
      <c r="E82" s="42" t="s">
        <v>13</v>
      </c>
      <c r="F82" s="42" t="s">
        <v>141</v>
      </c>
      <c r="G82" s="42" t="s">
        <v>142</v>
      </c>
      <c r="H82" s="44" t="s">
        <v>143</v>
      </c>
      <c r="I82" s="44" t="s">
        <v>144</v>
      </c>
      <c r="J82" s="42" t="s">
        <v>12</v>
      </c>
      <c r="K82" s="42" t="s">
        <v>11</v>
      </c>
      <c r="L82" s="42" t="s">
        <v>32</v>
      </c>
      <c r="M82" s="42" t="s">
        <v>147</v>
      </c>
    </row>
    <row r="83" spans="1:13" s="7" customFormat="1" ht="19.5" customHeight="1" x14ac:dyDescent="0.2">
      <c r="B83" s="35"/>
      <c r="C83" s="35"/>
      <c r="D83" s="35"/>
      <c r="E83" s="45">
        <f>E78+1</f>
        <v>67</v>
      </c>
      <c r="F83" s="51">
        <v>25515616</v>
      </c>
      <c r="G83" s="50" t="s">
        <v>195</v>
      </c>
      <c r="H83" s="46">
        <v>44564</v>
      </c>
      <c r="I83" s="45" t="s">
        <v>145</v>
      </c>
      <c r="J83" s="62" t="s">
        <v>2</v>
      </c>
      <c r="K83" s="62" t="s">
        <v>1</v>
      </c>
      <c r="L83" s="94">
        <v>5000</v>
      </c>
      <c r="M83" s="97" t="s">
        <v>302</v>
      </c>
    </row>
    <row r="84" spans="1:13" s="9" customFormat="1" ht="18.75" customHeight="1" x14ac:dyDescent="0.2">
      <c r="B84" s="35"/>
      <c r="C84" s="35"/>
      <c r="D84" s="35"/>
      <c r="E84" s="45">
        <f>E83+1</f>
        <v>68</v>
      </c>
      <c r="F84" s="51">
        <v>44009526</v>
      </c>
      <c r="G84" s="50" t="s">
        <v>151</v>
      </c>
      <c r="H84" s="46">
        <v>44564</v>
      </c>
      <c r="I84" s="45" t="s">
        <v>145</v>
      </c>
      <c r="J84" s="62" t="s">
        <v>140</v>
      </c>
      <c r="K84" s="62" t="s">
        <v>26</v>
      </c>
      <c r="L84" s="94">
        <v>10000</v>
      </c>
      <c r="M84" s="97" t="s">
        <v>257</v>
      </c>
    </row>
    <row r="85" spans="1:13" s="9" customFormat="1" ht="20.25" customHeight="1" x14ac:dyDescent="0.2">
      <c r="B85" s="35"/>
      <c r="C85" s="35"/>
      <c r="D85" s="35"/>
      <c r="E85" s="45">
        <f t="shared" ref="E85" si="3">E84+1</f>
        <v>69</v>
      </c>
      <c r="F85" s="51">
        <v>25603175</v>
      </c>
      <c r="G85" s="49" t="s">
        <v>202</v>
      </c>
      <c r="H85" s="46">
        <v>44564</v>
      </c>
      <c r="I85" s="45" t="s">
        <v>145</v>
      </c>
      <c r="J85" s="62" t="s">
        <v>109</v>
      </c>
      <c r="K85" s="62" t="s">
        <v>26</v>
      </c>
      <c r="L85" s="94">
        <v>8000</v>
      </c>
      <c r="M85" s="97" t="s">
        <v>303</v>
      </c>
    </row>
    <row r="86" spans="1:13" s="7" customFormat="1" ht="18.75" customHeight="1" x14ac:dyDescent="0.2">
      <c r="B86" s="35"/>
      <c r="C86" s="35"/>
      <c r="D86" s="35"/>
      <c r="E86" s="45">
        <f>E85+1</f>
        <v>70</v>
      </c>
      <c r="F86" s="51">
        <v>41864077</v>
      </c>
      <c r="G86" s="49" t="s">
        <v>203</v>
      </c>
      <c r="H86" s="46">
        <v>44564</v>
      </c>
      <c r="I86" s="45" t="s">
        <v>145</v>
      </c>
      <c r="J86" s="45" t="s">
        <v>27</v>
      </c>
      <c r="K86" s="57" t="s">
        <v>26</v>
      </c>
      <c r="L86" s="92">
        <v>6500</v>
      </c>
      <c r="M86" s="96" t="s">
        <v>304</v>
      </c>
    </row>
    <row r="87" spans="1:13" s="7" customFormat="1" ht="21" customHeight="1" x14ac:dyDescent="0.2">
      <c r="B87" s="35"/>
      <c r="C87" s="35"/>
      <c r="D87" s="35"/>
      <c r="E87" s="45">
        <f t="shared" ref="E87:E88" si="4">E86+1</f>
        <v>71</v>
      </c>
      <c r="F87" s="51">
        <v>90879759</v>
      </c>
      <c r="G87" s="49" t="s">
        <v>204</v>
      </c>
      <c r="H87" s="46">
        <v>44564</v>
      </c>
      <c r="I87" s="45" t="s">
        <v>145</v>
      </c>
      <c r="J87" s="45" t="s">
        <v>50</v>
      </c>
      <c r="K87" s="57" t="s">
        <v>26</v>
      </c>
      <c r="L87" s="92">
        <v>5500</v>
      </c>
      <c r="M87" s="97" t="s">
        <v>305</v>
      </c>
    </row>
    <row r="88" spans="1:13" s="7" customFormat="1" ht="21" customHeight="1" x14ac:dyDescent="0.2">
      <c r="B88" s="35"/>
      <c r="C88" s="35"/>
      <c r="D88" s="35"/>
      <c r="E88" s="45">
        <f t="shared" si="4"/>
        <v>72</v>
      </c>
      <c r="F88" s="52">
        <v>104863439</v>
      </c>
      <c r="G88" s="49" t="s">
        <v>205</v>
      </c>
      <c r="H88" s="46">
        <v>44564</v>
      </c>
      <c r="I88" s="45" t="s">
        <v>145</v>
      </c>
      <c r="J88" s="45" t="s">
        <v>40</v>
      </c>
      <c r="K88" s="57" t="s">
        <v>26</v>
      </c>
      <c r="L88" s="92">
        <v>5500</v>
      </c>
      <c r="M88" s="97" t="s">
        <v>258</v>
      </c>
    </row>
    <row r="89" spans="1:13" ht="21" customHeight="1" thickBot="1" x14ac:dyDescent="0.25">
      <c r="A89" s="1"/>
      <c r="E89" s="68"/>
      <c r="F89" s="68"/>
      <c r="G89" s="68"/>
      <c r="H89" s="68"/>
      <c r="I89" s="68"/>
      <c r="J89" s="68"/>
      <c r="K89" s="68"/>
      <c r="L89" s="76">
        <f>SUM(L83:L88)</f>
        <v>40500</v>
      </c>
      <c r="M89" s="71"/>
    </row>
    <row r="90" spans="1:13" s="37" customFormat="1" ht="10.5" customHeight="1" thickTop="1" x14ac:dyDescent="0.2">
      <c r="B90" s="35"/>
      <c r="C90" s="35"/>
      <c r="D90" s="35"/>
      <c r="E90" s="68"/>
      <c r="F90" s="68"/>
      <c r="G90" s="68"/>
      <c r="H90" s="68"/>
      <c r="I90" s="68"/>
      <c r="J90" s="68"/>
      <c r="K90" s="68"/>
      <c r="L90" s="69"/>
      <c r="M90" s="71"/>
    </row>
    <row r="91" spans="1:13" s="37" customFormat="1" ht="13.5" customHeight="1" x14ac:dyDescent="0.2">
      <c r="B91" s="35"/>
      <c r="C91" s="35"/>
      <c r="D91" s="35"/>
      <c r="E91" s="68"/>
      <c r="F91" s="68"/>
      <c r="G91" s="68"/>
      <c r="H91" s="108" t="s">
        <v>138</v>
      </c>
      <c r="I91" s="108"/>
      <c r="J91" s="108"/>
      <c r="K91" s="108"/>
      <c r="L91" s="108"/>
      <c r="M91" s="80"/>
    </row>
    <row r="92" spans="1:13" s="39" customFormat="1" ht="9" customHeight="1" x14ac:dyDescent="0.2">
      <c r="B92" s="35"/>
      <c r="C92" s="35"/>
      <c r="D92" s="35"/>
      <c r="E92" s="68"/>
      <c r="F92" s="68"/>
      <c r="G92" s="68"/>
      <c r="H92" s="68"/>
      <c r="I92" s="73"/>
      <c r="J92" s="73"/>
      <c r="K92" s="73"/>
      <c r="L92" s="100"/>
      <c r="M92" s="73"/>
    </row>
    <row r="93" spans="1:13" s="7" customFormat="1" ht="22.5" customHeight="1" x14ac:dyDescent="0.2">
      <c r="B93" s="35"/>
      <c r="C93" s="35"/>
      <c r="D93" s="35"/>
      <c r="E93" s="56" t="s">
        <v>13</v>
      </c>
      <c r="F93" s="42" t="s">
        <v>141</v>
      </c>
      <c r="G93" s="42" t="s">
        <v>142</v>
      </c>
      <c r="H93" s="44" t="s">
        <v>143</v>
      </c>
      <c r="I93" s="44" t="s">
        <v>144</v>
      </c>
      <c r="J93" s="42" t="s">
        <v>12</v>
      </c>
      <c r="K93" s="42" t="s">
        <v>11</v>
      </c>
      <c r="L93" s="42" t="s">
        <v>32</v>
      </c>
      <c r="M93" s="42" t="s">
        <v>147</v>
      </c>
    </row>
    <row r="94" spans="1:13" s="7" customFormat="1" ht="18.75" customHeight="1" x14ac:dyDescent="0.2">
      <c r="B94" s="35"/>
      <c r="C94" s="35"/>
      <c r="D94" s="35"/>
      <c r="E94" s="45">
        <v>73</v>
      </c>
      <c r="F94" s="45">
        <v>104208694</v>
      </c>
      <c r="G94" s="50" t="s">
        <v>154</v>
      </c>
      <c r="H94" s="46">
        <v>44564</v>
      </c>
      <c r="I94" s="45" t="s">
        <v>145</v>
      </c>
      <c r="J94" s="45" t="s">
        <v>37</v>
      </c>
      <c r="K94" s="45" t="s">
        <v>31</v>
      </c>
      <c r="L94" s="95">
        <v>5000</v>
      </c>
      <c r="M94" s="47" t="s">
        <v>306</v>
      </c>
    </row>
    <row r="95" spans="1:13" s="7" customFormat="1" ht="18" customHeight="1" x14ac:dyDescent="0.2">
      <c r="B95" s="35"/>
      <c r="C95" s="35"/>
      <c r="D95" s="35"/>
      <c r="E95" s="45">
        <f>E94+1</f>
        <v>74</v>
      </c>
      <c r="F95" s="51">
        <v>100976883</v>
      </c>
      <c r="G95" s="50" t="s">
        <v>155</v>
      </c>
      <c r="H95" s="46">
        <v>44564</v>
      </c>
      <c r="I95" s="45" t="s">
        <v>145</v>
      </c>
      <c r="J95" s="45" t="s">
        <v>48</v>
      </c>
      <c r="K95" s="57" t="s">
        <v>28</v>
      </c>
      <c r="L95" s="95">
        <v>7000</v>
      </c>
      <c r="M95" s="47" t="s">
        <v>307</v>
      </c>
    </row>
    <row r="96" spans="1:13" s="7" customFormat="1" ht="18" customHeight="1" x14ac:dyDescent="0.2">
      <c r="B96" s="35"/>
      <c r="C96" s="35"/>
      <c r="D96" s="35"/>
      <c r="E96" s="45">
        <f t="shared" ref="E96:E102" si="5">E95+1</f>
        <v>75</v>
      </c>
      <c r="F96" s="45">
        <v>75617080</v>
      </c>
      <c r="G96" s="50" t="s">
        <v>156</v>
      </c>
      <c r="H96" s="46">
        <v>44564</v>
      </c>
      <c r="I96" s="45" t="s">
        <v>145</v>
      </c>
      <c r="J96" s="45" t="s">
        <v>46</v>
      </c>
      <c r="K96" s="57" t="s">
        <v>31</v>
      </c>
      <c r="L96" s="95">
        <v>7000</v>
      </c>
      <c r="M96" s="47" t="s">
        <v>308</v>
      </c>
    </row>
    <row r="97" spans="1:13" s="7" customFormat="1" ht="18" customHeight="1" x14ac:dyDescent="0.2">
      <c r="B97" s="35"/>
      <c r="C97" s="35"/>
      <c r="D97" s="35"/>
      <c r="E97" s="45">
        <f t="shared" si="5"/>
        <v>76</v>
      </c>
      <c r="F97" s="51">
        <v>99423014</v>
      </c>
      <c r="G97" s="50" t="s">
        <v>157</v>
      </c>
      <c r="H97" s="46">
        <v>44564</v>
      </c>
      <c r="I97" s="45" t="s">
        <v>145</v>
      </c>
      <c r="J97" s="45" t="s">
        <v>49</v>
      </c>
      <c r="K97" s="57" t="s">
        <v>28</v>
      </c>
      <c r="L97" s="104">
        <v>7000</v>
      </c>
      <c r="M97" s="47" t="s">
        <v>309</v>
      </c>
    </row>
    <row r="98" spans="1:13" s="9" customFormat="1" ht="18" customHeight="1" x14ac:dyDescent="0.2">
      <c r="B98" s="35"/>
      <c r="C98" s="35"/>
      <c r="D98" s="35"/>
      <c r="E98" s="45">
        <f t="shared" si="5"/>
        <v>77</v>
      </c>
      <c r="F98" s="45">
        <v>103254617</v>
      </c>
      <c r="G98" s="50" t="s">
        <v>158</v>
      </c>
      <c r="H98" s="46">
        <v>44564</v>
      </c>
      <c r="I98" s="45" t="s">
        <v>145</v>
      </c>
      <c r="J98" s="45" t="s">
        <v>53</v>
      </c>
      <c r="K98" s="45" t="s">
        <v>31</v>
      </c>
      <c r="L98" s="104">
        <v>4500</v>
      </c>
      <c r="M98" s="47" t="s">
        <v>310</v>
      </c>
    </row>
    <row r="99" spans="1:13" s="7" customFormat="1" ht="18.75" customHeight="1" x14ac:dyDescent="0.2">
      <c r="B99" s="35"/>
      <c r="C99" s="35"/>
      <c r="D99" s="35"/>
      <c r="E99" s="45">
        <f t="shared" si="5"/>
        <v>78</v>
      </c>
      <c r="F99" s="67">
        <v>15231054</v>
      </c>
      <c r="G99" s="50" t="s">
        <v>159</v>
      </c>
      <c r="H99" s="46">
        <v>44564</v>
      </c>
      <c r="I99" s="45" t="s">
        <v>145</v>
      </c>
      <c r="J99" s="45" t="s">
        <v>30</v>
      </c>
      <c r="K99" s="57" t="s">
        <v>28</v>
      </c>
      <c r="L99" s="104">
        <v>4500</v>
      </c>
      <c r="M99" s="47" t="s">
        <v>311</v>
      </c>
    </row>
    <row r="100" spans="1:13" s="7" customFormat="1" ht="16.5" customHeight="1" x14ac:dyDescent="0.2">
      <c r="B100" s="35"/>
      <c r="C100" s="35"/>
      <c r="D100" s="35"/>
      <c r="E100" s="45">
        <f t="shared" si="5"/>
        <v>79</v>
      </c>
      <c r="F100" s="67">
        <v>34721819</v>
      </c>
      <c r="G100" s="50" t="s">
        <v>160</v>
      </c>
      <c r="H100" s="46">
        <v>44564</v>
      </c>
      <c r="I100" s="45" t="s">
        <v>145</v>
      </c>
      <c r="J100" s="45" t="s">
        <v>29</v>
      </c>
      <c r="K100" s="57" t="s">
        <v>28</v>
      </c>
      <c r="L100" s="95">
        <v>4500</v>
      </c>
      <c r="M100" s="47" t="s">
        <v>312</v>
      </c>
    </row>
    <row r="101" spans="1:13" s="9" customFormat="1" ht="18.75" customHeight="1" x14ac:dyDescent="0.2">
      <c r="B101" s="35"/>
      <c r="C101" s="35"/>
      <c r="D101" s="35"/>
      <c r="E101" s="45">
        <f t="shared" si="5"/>
        <v>80</v>
      </c>
      <c r="F101" s="67">
        <v>78743877</v>
      </c>
      <c r="G101" s="50" t="s">
        <v>161</v>
      </c>
      <c r="H101" s="46">
        <v>44564</v>
      </c>
      <c r="I101" s="45" t="s">
        <v>145</v>
      </c>
      <c r="J101" s="45" t="s">
        <v>52</v>
      </c>
      <c r="K101" s="57" t="s">
        <v>28</v>
      </c>
      <c r="L101" s="95">
        <v>4500</v>
      </c>
      <c r="M101" s="47" t="s">
        <v>313</v>
      </c>
    </row>
    <row r="102" spans="1:13" s="9" customFormat="1" ht="21" customHeight="1" x14ac:dyDescent="0.2">
      <c r="B102" s="35"/>
      <c r="C102" s="35"/>
      <c r="D102" s="35"/>
      <c r="E102" s="45">
        <f t="shared" si="5"/>
        <v>81</v>
      </c>
      <c r="F102" s="45">
        <v>97518530</v>
      </c>
      <c r="G102" s="50" t="s">
        <v>162</v>
      </c>
      <c r="H102" s="46">
        <v>44564</v>
      </c>
      <c r="I102" s="45" t="s">
        <v>145</v>
      </c>
      <c r="J102" s="45" t="s">
        <v>54</v>
      </c>
      <c r="K102" s="57" t="s">
        <v>31</v>
      </c>
      <c r="L102" s="95">
        <v>4500</v>
      </c>
      <c r="M102" s="47" t="s">
        <v>314</v>
      </c>
    </row>
    <row r="103" spans="1:13" s="7" customFormat="1" ht="20.25" customHeight="1" thickBot="1" x14ac:dyDescent="0.3">
      <c r="B103" s="35"/>
      <c r="C103" s="35"/>
      <c r="D103" s="35"/>
      <c r="E103" s="53"/>
      <c r="F103" s="53"/>
      <c r="G103" s="53"/>
      <c r="H103" s="53"/>
      <c r="I103" s="53"/>
      <c r="J103" s="63"/>
      <c r="K103" s="65"/>
      <c r="L103" s="75">
        <f>SUM(L94:L102)</f>
        <v>48500</v>
      </c>
      <c r="M103" s="66"/>
    </row>
    <row r="104" spans="1:13" s="39" customFormat="1" ht="12.75" customHeight="1" thickTop="1" x14ac:dyDescent="0.25">
      <c r="B104" s="35"/>
      <c r="C104" s="35"/>
      <c r="D104" s="35"/>
      <c r="E104" s="53"/>
      <c r="F104" s="53"/>
      <c r="G104" s="53"/>
      <c r="H104" s="53"/>
      <c r="I104" s="53"/>
      <c r="J104" s="63"/>
      <c r="K104" s="65"/>
      <c r="L104" s="54"/>
      <c r="M104" s="55"/>
    </row>
    <row r="105" spans="1:13" s="8" customFormat="1" ht="21" customHeight="1" thickBot="1" x14ac:dyDescent="0.25">
      <c r="E105" s="58"/>
      <c r="F105" s="58"/>
      <c r="G105" s="58"/>
      <c r="H105" s="58"/>
      <c r="I105" s="58"/>
      <c r="J105" s="109" t="s">
        <v>229</v>
      </c>
      <c r="K105" s="109"/>
      <c r="L105" s="77">
        <f>SUM(L103+L89+L79+L44)</f>
        <v>605000</v>
      </c>
      <c r="M105" s="79"/>
    </row>
    <row r="106" spans="1:13" s="8" customFormat="1" ht="42" customHeight="1" thickTop="1" x14ac:dyDescent="0.2">
      <c r="E106" s="72"/>
      <c r="F106" s="72"/>
      <c r="G106" s="72"/>
      <c r="H106" s="72"/>
      <c r="I106" s="72"/>
      <c r="J106" s="78"/>
      <c r="K106" s="78"/>
      <c r="L106" s="79"/>
      <c r="M106" s="79"/>
    </row>
    <row r="107" spans="1:13" s="8" customFormat="1" ht="23.25" customHeight="1" x14ac:dyDescent="0.2">
      <c r="E107" s="72"/>
      <c r="F107" s="72"/>
      <c r="G107" s="72"/>
      <c r="H107" s="72"/>
      <c r="I107" s="72"/>
      <c r="J107" s="78"/>
      <c r="K107" s="78"/>
      <c r="L107" s="79"/>
      <c r="M107" s="79"/>
    </row>
    <row r="108" spans="1:13" ht="16.5" x14ac:dyDescent="0.2">
      <c r="A108" s="1"/>
      <c r="F108" s="83" t="s">
        <v>231</v>
      </c>
      <c r="G108" s="83"/>
      <c r="H108" s="83"/>
      <c r="I108" s="84"/>
      <c r="J108" s="83" t="s">
        <v>232</v>
      </c>
      <c r="K108" s="83"/>
      <c r="L108" s="83"/>
      <c r="M108" s="83"/>
    </row>
    <row r="109" spans="1:13" ht="14.25" customHeight="1" x14ac:dyDescent="0.2">
      <c r="F109" s="39"/>
      <c r="G109" s="110" t="s">
        <v>233</v>
      </c>
      <c r="H109" s="110"/>
      <c r="I109" s="110"/>
      <c r="J109" s="85"/>
      <c r="K109" s="111" t="s">
        <v>234</v>
      </c>
      <c r="L109" s="111"/>
      <c r="M109" s="111"/>
    </row>
    <row r="110" spans="1:13" ht="13.5" customHeight="1" x14ac:dyDescent="0.2">
      <c r="F110" s="39"/>
      <c r="G110" s="106" t="s">
        <v>235</v>
      </c>
      <c r="H110" s="106"/>
      <c r="I110" s="106"/>
      <c r="J110" s="85"/>
      <c r="K110" s="107" t="s">
        <v>236</v>
      </c>
      <c r="L110" s="107"/>
      <c r="M110" s="107"/>
    </row>
    <row r="111" spans="1:13" ht="12" customHeight="1" x14ac:dyDescent="0.2">
      <c r="F111" s="39"/>
      <c r="G111" s="106" t="s">
        <v>237</v>
      </c>
      <c r="H111" s="106"/>
      <c r="I111" s="106"/>
      <c r="J111" s="85"/>
      <c r="K111" s="107" t="s">
        <v>238</v>
      </c>
      <c r="L111" s="107"/>
      <c r="M111" s="107"/>
    </row>
    <row r="112" spans="1:13" ht="15" x14ac:dyDescent="0.25">
      <c r="F112" s="39"/>
      <c r="G112" s="39"/>
      <c r="J112" s="86"/>
      <c r="K112" s="86"/>
      <c r="L112" s="105"/>
      <c r="M112" s="86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F2:M2"/>
    <mergeCell ref="G3:M3"/>
    <mergeCell ref="E5:M5"/>
    <mergeCell ref="G4:L4"/>
    <mergeCell ref="G6:L6"/>
    <mergeCell ref="G110:I110"/>
    <mergeCell ref="K110:M110"/>
    <mergeCell ref="G111:I111"/>
    <mergeCell ref="K111:M111"/>
    <mergeCell ref="E46:M46"/>
    <mergeCell ref="J105:K105"/>
    <mergeCell ref="G81:M81"/>
    <mergeCell ref="H91:L91"/>
    <mergeCell ref="G109:I109"/>
    <mergeCell ref="K109:M109"/>
  </mergeCells>
  <conditionalFormatting sqref="F95">
    <cfRule type="duplicateValues" dxfId="71" priority="76"/>
  </conditionalFormatting>
  <conditionalFormatting sqref="F97">
    <cfRule type="duplicateValues" dxfId="70" priority="75"/>
  </conditionalFormatting>
  <conditionalFormatting sqref="F98">
    <cfRule type="duplicateValues" dxfId="69" priority="74"/>
  </conditionalFormatting>
  <conditionalFormatting sqref="F99">
    <cfRule type="duplicateValues" dxfId="68" priority="73"/>
  </conditionalFormatting>
  <conditionalFormatting sqref="F100">
    <cfRule type="duplicateValues" dxfId="67" priority="72"/>
  </conditionalFormatting>
  <conditionalFormatting sqref="F101">
    <cfRule type="duplicateValues" dxfId="66" priority="71"/>
  </conditionalFormatting>
  <conditionalFormatting sqref="F102">
    <cfRule type="duplicateValues" dxfId="65" priority="70"/>
  </conditionalFormatting>
  <conditionalFormatting sqref="F36">
    <cfRule type="duplicateValues" dxfId="64" priority="69"/>
  </conditionalFormatting>
  <conditionalFormatting sqref="F19">
    <cfRule type="duplicateValues" dxfId="63" priority="68"/>
  </conditionalFormatting>
  <conditionalFormatting sqref="F18">
    <cfRule type="duplicateValues" dxfId="62" priority="67"/>
  </conditionalFormatting>
  <conditionalFormatting sqref="F84">
    <cfRule type="duplicateValues" dxfId="61" priority="66"/>
  </conditionalFormatting>
  <conditionalFormatting sqref="F22">
    <cfRule type="duplicateValues" dxfId="60" priority="65"/>
  </conditionalFormatting>
  <conditionalFormatting sqref="F40">
    <cfRule type="duplicateValues" dxfId="59" priority="64"/>
  </conditionalFormatting>
  <conditionalFormatting sqref="F11">
    <cfRule type="duplicateValues" dxfId="58" priority="63"/>
  </conditionalFormatting>
  <conditionalFormatting sqref="F12">
    <cfRule type="duplicateValues" dxfId="57" priority="62"/>
  </conditionalFormatting>
  <conditionalFormatting sqref="F10">
    <cfRule type="duplicateValues" dxfId="56" priority="61"/>
  </conditionalFormatting>
  <conditionalFormatting sqref="F60">
    <cfRule type="duplicateValues" dxfId="55" priority="60"/>
  </conditionalFormatting>
  <conditionalFormatting sqref="F63">
    <cfRule type="duplicateValues" dxfId="54" priority="59"/>
  </conditionalFormatting>
  <conditionalFormatting sqref="F65">
    <cfRule type="duplicateValues" dxfId="53" priority="58"/>
  </conditionalFormatting>
  <conditionalFormatting sqref="F62">
    <cfRule type="duplicateValues" dxfId="52" priority="57"/>
  </conditionalFormatting>
  <conditionalFormatting sqref="F64">
    <cfRule type="duplicateValues" dxfId="51" priority="56"/>
  </conditionalFormatting>
  <conditionalFormatting sqref="F39">
    <cfRule type="duplicateValues" dxfId="50" priority="55"/>
  </conditionalFormatting>
  <conditionalFormatting sqref="F17">
    <cfRule type="duplicateValues" dxfId="49" priority="54"/>
  </conditionalFormatting>
  <conditionalFormatting sqref="F14">
    <cfRule type="duplicateValues" dxfId="48" priority="53"/>
  </conditionalFormatting>
  <conditionalFormatting sqref="F33">
    <cfRule type="duplicateValues" dxfId="47" priority="51"/>
  </conditionalFormatting>
  <conditionalFormatting sqref="F30">
    <cfRule type="duplicateValues" dxfId="46" priority="50"/>
  </conditionalFormatting>
  <conditionalFormatting sqref="F31">
    <cfRule type="duplicateValues" dxfId="45" priority="49"/>
  </conditionalFormatting>
  <conditionalFormatting sqref="F32">
    <cfRule type="duplicateValues" dxfId="44" priority="48"/>
  </conditionalFormatting>
  <conditionalFormatting sqref="F29">
    <cfRule type="duplicateValues" dxfId="43" priority="47"/>
  </conditionalFormatting>
  <conditionalFormatting sqref="F27">
    <cfRule type="duplicateValues" dxfId="42" priority="46"/>
  </conditionalFormatting>
  <conditionalFormatting sqref="F41">
    <cfRule type="duplicateValues" dxfId="41" priority="45"/>
  </conditionalFormatting>
  <conditionalFormatting sqref="F43">
    <cfRule type="duplicateValues" dxfId="40" priority="44"/>
  </conditionalFormatting>
  <conditionalFormatting sqref="F23">
    <cfRule type="duplicateValues" dxfId="39" priority="43"/>
  </conditionalFormatting>
  <conditionalFormatting sqref="F34">
    <cfRule type="duplicateValues" dxfId="38" priority="42"/>
  </conditionalFormatting>
  <conditionalFormatting sqref="F25">
    <cfRule type="duplicateValues" dxfId="37" priority="41"/>
  </conditionalFormatting>
  <conditionalFormatting sqref="F70">
    <cfRule type="duplicateValues" dxfId="36" priority="40"/>
  </conditionalFormatting>
  <conditionalFormatting sqref="F26">
    <cfRule type="duplicateValues" dxfId="35" priority="39"/>
  </conditionalFormatting>
  <conditionalFormatting sqref="F61">
    <cfRule type="duplicateValues" dxfId="34" priority="38"/>
  </conditionalFormatting>
  <conditionalFormatting sqref="F69">
    <cfRule type="duplicateValues" dxfId="33" priority="37"/>
  </conditionalFormatting>
  <conditionalFormatting sqref="F71">
    <cfRule type="duplicateValues" dxfId="32" priority="36"/>
  </conditionalFormatting>
  <conditionalFormatting sqref="F24">
    <cfRule type="duplicateValues" dxfId="31" priority="35"/>
  </conditionalFormatting>
  <conditionalFormatting sqref="F35">
    <cfRule type="duplicateValues" dxfId="30" priority="34"/>
  </conditionalFormatting>
  <conditionalFormatting sqref="F83">
    <cfRule type="duplicateValues" dxfId="29" priority="33"/>
  </conditionalFormatting>
  <conditionalFormatting sqref="F38">
    <cfRule type="duplicateValues" dxfId="28" priority="32"/>
  </conditionalFormatting>
  <conditionalFormatting sqref="F72">
    <cfRule type="duplicateValues" dxfId="27" priority="31"/>
  </conditionalFormatting>
  <conditionalFormatting sqref="F49">
    <cfRule type="duplicateValues" dxfId="26" priority="30"/>
  </conditionalFormatting>
  <conditionalFormatting sqref="F53">
    <cfRule type="duplicateValues" dxfId="25" priority="29"/>
  </conditionalFormatting>
  <conditionalFormatting sqref="F20">
    <cfRule type="duplicateValues" dxfId="24" priority="28"/>
  </conditionalFormatting>
  <conditionalFormatting sqref="F21">
    <cfRule type="duplicateValues" dxfId="23" priority="27"/>
  </conditionalFormatting>
  <conditionalFormatting sqref="F85">
    <cfRule type="duplicateValues" dxfId="22" priority="26"/>
  </conditionalFormatting>
  <conditionalFormatting sqref="F86">
    <cfRule type="duplicateValues" dxfId="21" priority="25"/>
  </conditionalFormatting>
  <conditionalFormatting sqref="F87">
    <cfRule type="duplicateValues" dxfId="20" priority="24"/>
  </conditionalFormatting>
  <conditionalFormatting sqref="F55">
    <cfRule type="duplicateValues" dxfId="19" priority="23"/>
  </conditionalFormatting>
  <conditionalFormatting sqref="F57">
    <cfRule type="duplicateValues" dxfId="18" priority="22"/>
  </conditionalFormatting>
  <conditionalFormatting sqref="F58">
    <cfRule type="duplicateValues" dxfId="17" priority="21"/>
  </conditionalFormatting>
  <conditionalFormatting sqref="F56">
    <cfRule type="duplicateValues" dxfId="16" priority="20"/>
  </conditionalFormatting>
  <conditionalFormatting sqref="F68">
    <cfRule type="duplicateValues" dxfId="15" priority="19"/>
  </conditionalFormatting>
  <conditionalFormatting sqref="F59">
    <cfRule type="duplicateValues" dxfId="14" priority="18"/>
  </conditionalFormatting>
  <conditionalFormatting sqref="F66">
    <cfRule type="duplicateValues" dxfId="13" priority="17"/>
  </conditionalFormatting>
  <conditionalFormatting sqref="F54">
    <cfRule type="duplicateValues" dxfId="12" priority="16"/>
  </conditionalFormatting>
  <conditionalFormatting sqref="F77">
    <cfRule type="duplicateValues" dxfId="11" priority="15"/>
  </conditionalFormatting>
  <conditionalFormatting sqref="F75">
    <cfRule type="duplicateValues" dxfId="10" priority="14"/>
  </conditionalFormatting>
  <conditionalFormatting sqref="F74">
    <cfRule type="duplicateValues" dxfId="9" priority="13"/>
  </conditionalFormatting>
  <conditionalFormatting sqref="F76">
    <cfRule type="duplicateValues" dxfId="8" priority="12"/>
  </conditionalFormatting>
  <conditionalFormatting sqref="F78">
    <cfRule type="duplicateValues" dxfId="7" priority="11"/>
  </conditionalFormatting>
  <conditionalFormatting sqref="F73">
    <cfRule type="duplicateValues" dxfId="6" priority="10"/>
  </conditionalFormatting>
  <conditionalFormatting sqref="F28">
    <cfRule type="duplicateValues" dxfId="5" priority="9"/>
  </conditionalFormatting>
  <conditionalFormatting sqref="F15:F16">
    <cfRule type="duplicateValues" dxfId="4" priority="8"/>
  </conditionalFormatting>
  <conditionalFormatting sqref="F48">
    <cfRule type="duplicateValues" dxfId="3" priority="7"/>
  </conditionalFormatting>
  <conditionalFormatting sqref="F50">
    <cfRule type="duplicateValues" dxfId="2" priority="6"/>
  </conditionalFormatting>
  <conditionalFormatting sqref="F51">
    <cfRule type="duplicateValues" dxfId="1" priority="2"/>
  </conditionalFormatting>
  <conditionalFormatting sqref="F52">
    <cfRule type="duplicateValues" dxfId="0" priority="1"/>
  </conditionalFormatting>
  <pageMargins left="0.31496062992125984" right="0.31496062992125984" top="0.35433070866141736" bottom="0.74803149606299213" header="0.31496062992125984" footer="0.31496062992125984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10" t="s">
        <v>60</v>
      </c>
      <c r="B1" s="11" t="s">
        <v>61</v>
      </c>
      <c r="C1" s="12" t="s">
        <v>62</v>
      </c>
      <c r="D1" s="12" t="s">
        <v>63</v>
      </c>
      <c r="E1" s="11" t="s">
        <v>64</v>
      </c>
      <c r="F1" s="11" t="s">
        <v>65</v>
      </c>
    </row>
    <row r="2" spans="1:8" ht="15.75" thickBot="1" x14ac:dyDescent="0.3">
      <c r="A2" s="18">
        <v>1</v>
      </c>
      <c r="B2" s="14" t="s">
        <v>66</v>
      </c>
      <c r="C2" s="20">
        <v>1</v>
      </c>
      <c r="D2" s="18">
        <v>9</v>
      </c>
      <c r="E2" s="21">
        <v>12250</v>
      </c>
      <c r="F2" s="21">
        <f>E2*D2*C2</f>
        <v>110250</v>
      </c>
    </row>
    <row r="3" spans="1:8" ht="15.75" thickBot="1" x14ac:dyDescent="0.3">
      <c r="A3" s="18">
        <v>2</v>
      </c>
      <c r="B3" s="14" t="s">
        <v>67</v>
      </c>
      <c r="C3" s="22">
        <v>1</v>
      </c>
      <c r="D3" s="18">
        <v>9</v>
      </c>
      <c r="E3" s="21">
        <v>15000</v>
      </c>
      <c r="F3" s="21">
        <f t="shared" ref="F3:F13" si="0">E3*D3*C3</f>
        <v>135000</v>
      </c>
    </row>
    <row r="4" spans="1:8" ht="15.75" thickBot="1" x14ac:dyDescent="0.3">
      <c r="A4" s="18">
        <v>3</v>
      </c>
      <c r="B4" s="14" t="s">
        <v>70</v>
      </c>
      <c r="C4" s="28">
        <v>1</v>
      </c>
      <c r="D4" s="23">
        <v>9</v>
      </c>
      <c r="E4" s="30">
        <v>9350</v>
      </c>
      <c r="F4" s="21">
        <f t="shared" si="0"/>
        <v>84150</v>
      </c>
    </row>
    <row r="5" spans="1:8" ht="15.75" thickBot="1" x14ac:dyDescent="0.3">
      <c r="A5" s="18">
        <v>4</v>
      </c>
      <c r="B5" s="14" t="s">
        <v>68</v>
      </c>
      <c r="C5" s="15">
        <v>1</v>
      </c>
      <c r="D5" s="29">
        <v>9</v>
      </c>
      <c r="E5" s="16">
        <v>9350</v>
      </c>
      <c r="F5" s="21">
        <f t="shared" si="0"/>
        <v>84150</v>
      </c>
    </row>
    <row r="6" spans="1:8" ht="15.75" thickBot="1" x14ac:dyDescent="0.3">
      <c r="A6" s="18">
        <v>5</v>
      </c>
      <c r="B6" s="14" t="s">
        <v>71</v>
      </c>
      <c r="C6" s="15">
        <v>1</v>
      </c>
      <c r="D6" s="27">
        <v>9</v>
      </c>
      <c r="E6" s="16">
        <v>8200</v>
      </c>
      <c r="F6" s="21">
        <f t="shared" si="0"/>
        <v>73800</v>
      </c>
    </row>
    <row r="7" spans="1:8" ht="15.75" thickBot="1" x14ac:dyDescent="0.3">
      <c r="A7" s="18">
        <v>6</v>
      </c>
      <c r="B7" s="14" t="s">
        <v>72</v>
      </c>
      <c r="C7" s="15">
        <v>1</v>
      </c>
      <c r="D7" s="19">
        <v>9</v>
      </c>
      <c r="E7" s="16">
        <v>8000</v>
      </c>
      <c r="F7" s="21">
        <f t="shared" si="0"/>
        <v>72000</v>
      </c>
    </row>
    <row r="8" spans="1:8" ht="15.75" thickBot="1" x14ac:dyDescent="0.3">
      <c r="A8" s="18">
        <v>7</v>
      </c>
      <c r="B8" s="14" t="s">
        <v>69</v>
      </c>
      <c r="C8" s="15">
        <v>1</v>
      </c>
      <c r="D8" s="27">
        <v>9</v>
      </c>
      <c r="E8" s="16">
        <v>7600</v>
      </c>
      <c r="F8" s="21">
        <f t="shared" si="0"/>
        <v>68400</v>
      </c>
    </row>
    <row r="9" spans="1:8" ht="15.75" thickBot="1" x14ac:dyDescent="0.3">
      <c r="A9" s="18">
        <v>8</v>
      </c>
      <c r="B9" s="14" t="s">
        <v>73</v>
      </c>
      <c r="C9" s="28">
        <v>7</v>
      </c>
      <c r="D9" s="27">
        <v>9</v>
      </c>
      <c r="E9" s="16">
        <v>6450</v>
      </c>
      <c r="F9" s="21">
        <f t="shared" si="0"/>
        <v>406350</v>
      </c>
    </row>
    <row r="10" spans="1:8" ht="15.75" thickBot="1" x14ac:dyDescent="0.3">
      <c r="A10" s="18">
        <v>9</v>
      </c>
      <c r="B10" s="14" t="s">
        <v>71</v>
      </c>
      <c r="C10" s="15">
        <v>1</v>
      </c>
      <c r="D10" s="25">
        <v>9</v>
      </c>
      <c r="E10" s="16">
        <v>6450</v>
      </c>
      <c r="F10" s="21">
        <f t="shared" si="0"/>
        <v>58050</v>
      </c>
    </row>
    <row r="11" spans="1:8" ht="15.75" thickBot="1" x14ac:dyDescent="0.3">
      <c r="A11" s="18">
        <v>10</v>
      </c>
      <c r="B11" s="14" t="s">
        <v>74</v>
      </c>
      <c r="C11" s="15">
        <v>1</v>
      </c>
      <c r="D11" s="27">
        <v>9</v>
      </c>
      <c r="E11" s="16">
        <v>5850</v>
      </c>
      <c r="F11" s="21">
        <f t="shared" si="0"/>
        <v>52650</v>
      </c>
    </row>
    <row r="12" spans="1:8" ht="15.75" thickBot="1" x14ac:dyDescent="0.3">
      <c r="A12" s="18">
        <v>11</v>
      </c>
      <c r="B12" s="14" t="s">
        <v>75</v>
      </c>
      <c r="C12" s="15">
        <v>1</v>
      </c>
      <c r="D12" s="27">
        <v>9</v>
      </c>
      <c r="E12" s="16">
        <v>8200</v>
      </c>
      <c r="F12" s="21">
        <f t="shared" si="0"/>
        <v>73800</v>
      </c>
    </row>
    <row r="13" spans="1:8" ht="15.75" thickBot="1" x14ac:dyDescent="0.3">
      <c r="A13" s="27">
        <v>12</v>
      </c>
      <c r="B13" s="14" t="s">
        <v>76</v>
      </c>
      <c r="C13" s="15">
        <v>1</v>
      </c>
      <c r="D13" s="19">
        <v>9</v>
      </c>
      <c r="E13" s="16">
        <v>7000</v>
      </c>
      <c r="F13" s="30">
        <f t="shared" si="0"/>
        <v>63000</v>
      </c>
      <c r="H13" s="24"/>
    </row>
    <row r="14" spans="1:8" x14ac:dyDescent="0.25">
      <c r="D14" s="26"/>
    </row>
    <row r="15" spans="1:8" ht="18.75" x14ac:dyDescent="0.3">
      <c r="F15" s="31">
        <f>SUM(F2:F13)</f>
        <v>1281600</v>
      </c>
    </row>
    <row r="17" spans="1:6" ht="15.75" thickBot="1" x14ac:dyDescent="0.3"/>
    <row r="18" spans="1:6" ht="15.75" thickBot="1" x14ac:dyDescent="0.3">
      <c r="A18" s="10" t="s">
        <v>60</v>
      </c>
      <c r="B18" s="11" t="s">
        <v>61</v>
      </c>
      <c r="C18" s="12" t="s">
        <v>62</v>
      </c>
      <c r="D18" s="12" t="s">
        <v>63</v>
      </c>
      <c r="E18" s="11" t="s">
        <v>64</v>
      </c>
      <c r="F18" s="11" t="s">
        <v>65</v>
      </c>
    </row>
    <row r="19" spans="1:6" ht="15.75" thickBot="1" x14ac:dyDescent="0.3">
      <c r="A19" s="18">
        <v>1</v>
      </c>
      <c r="B19" s="13" t="s">
        <v>78</v>
      </c>
      <c r="C19" s="20">
        <v>1</v>
      </c>
      <c r="D19" s="18">
        <v>9</v>
      </c>
      <c r="E19" s="21">
        <v>12250</v>
      </c>
      <c r="F19" s="21">
        <f>E19*D19</f>
        <v>110250</v>
      </c>
    </row>
    <row r="20" spans="1:6" ht="15.75" thickBot="1" x14ac:dyDescent="0.3">
      <c r="A20" s="18">
        <v>2</v>
      </c>
      <c r="B20" s="27" t="s">
        <v>79</v>
      </c>
      <c r="C20" s="28">
        <v>4</v>
      </c>
      <c r="D20" s="32">
        <v>9</v>
      </c>
      <c r="E20" s="33">
        <v>11700</v>
      </c>
      <c r="F20" s="34">
        <f>C20*D20*E20</f>
        <v>421200</v>
      </c>
    </row>
    <row r="21" spans="1:6" ht="15.75" thickBot="1" x14ac:dyDescent="0.3">
      <c r="A21" s="18">
        <v>3</v>
      </c>
      <c r="B21" s="14" t="s">
        <v>80</v>
      </c>
      <c r="C21" s="15">
        <v>1</v>
      </c>
      <c r="D21" s="14">
        <v>9</v>
      </c>
      <c r="E21" s="16">
        <v>8750</v>
      </c>
      <c r="F21" s="17">
        <f t="shared" ref="F21:F29" si="1">C21*D21*E21</f>
        <v>78750</v>
      </c>
    </row>
    <row r="22" spans="1:6" ht="15.75" thickBot="1" x14ac:dyDescent="0.3">
      <c r="A22" s="18">
        <v>4</v>
      </c>
      <c r="B22" s="14" t="s">
        <v>81</v>
      </c>
      <c r="C22" s="15">
        <v>1</v>
      </c>
      <c r="D22" s="14">
        <v>9</v>
      </c>
      <c r="E22" s="16">
        <v>8200</v>
      </c>
      <c r="F22" s="17">
        <f t="shared" si="1"/>
        <v>73800</v>
      </c>
    </row>
    <row r="23" spans="1:6" ht="15.75" thickBot="1" x14ac:dyDescent="0.3">
      <c r="A23" s="18">
        <v>5</v>
      </c>
      <c r="B23" s="14" t="s">
        <v>82</v>
      </c>
      <c r="C23" s="15">
        <v>1</v>
      </c>
      <c r="D23" s="14">
        <v>9</v>
      </c>
      <c r="E23" s="16">
        <v>7600</v>
      </c>
      <c r="F23" s="17">
        <f t="shared" si="1"/>
        <v>68400</v>
      </c>
    </row>
    <row r="24" spans="1:6" ht="15.75" thickBot="1" x14ac:dyDescent="0.3">
      <c r="A24" s="18">
        <v>6</v>
      </c>
      <c r="B24" s="14" t="s">
        <v>82</v>
      </c>
      <c r="C24" s="15">
        <v>1</v>
      </c>
      <c r="D24" s="14">
        <v>9</v>
      </c>
      <c r="E24" s="16">
        <v>6450</v>
      </c>
      <c r="F24" s="17">
        <f t="shared" si="1"/>
        <v>58050</v>
      </c>
    </row>
    <row r="25" spans="1:6" ht="15.75" thickBot="1" x14ac:dyDescent="0.3">
      <c r="A25" s="18">
        <v>7</v>
      </c>
      <c r="B25" s="14" t="s">
        <v>82</v>
      </c>
      <c r="C25" s="15">
        <v>3</v>
      </c>
      <c r="D25" s="14">
        <v>9</v>
      </c>
      <c r="E25" s="16">
        <v>5850</v>
      </c>
      <c r="F25" s="17">
        <f t="shared" si="1"/>
        <v>157950</v>
      </c>
    </row>
    <row r="26" spans="1:6" ht="15.75" thickBot="1" x14ac:dyDescent="0.3">
      <c r="A26" s="18">
        <v>8</v>
      </c>
      <c r="B26" s="14" t="s">
        <v>77</v>
      </c>
      <c r="C26" s="15">
        <v>1</v>
      </c>
      <c r="D26" s="14">
        <v>9</v>
      </c>
      <c r="E26" s="16">
        <v>5850</v>
      </c>
      <c r="F26" s="17">
        <f t="shared" si="1"/>
        <v>52650</v>
      </c>
    </row>
    <row r="27" spans="1:6" ht="15.75" thickBot="1" x14ac:dyDescent="0.3">
      <c r="A27" s="18">
        <v>9</v>
      </c>
      <c r="B27" s="14" t="s">
        <v>83</v>
      </c>
      <c r="C27" s="15">
        <v>2</v>
      </c>
      <c r="D27" s="14">
        <v>9</v>
      </c>
      <c r="E27" s="16">
        <v>5250</v>
      </c>
      <c r="F27" s="17">
        <f t="shared" si="1"/>
        <v>94500</v>
      </c>
    </row>
    <row r="28" spans="1:6" ht="15.75" thickBot="1" x14ac:dyDescent="0.3">
      <c r="A28" s="18">
        <v>10</v>
      </c>
      <c r="B28" s="14" t="s">
        <v>84</v>
      </c>
      <c r="C28" s="15">
        <v>1</v>
      </c>
      <c r="D28" s="14">
        <v>9</v>
      </c>
      <c r="E28" s="16">
        <v>13350</v>
      </c>
      <c r="F28" s="17">
        <f t="shared" si="1"/>
        <v>120150</v>
      </c>
    </row>
    <row r="29" spans="1:6" ht="15.75" thickBot="1" x14ac:dyDescent="0.3">
      <c r="A29" s="18">
        <v>11</v>
      </c>
      <c r="B29" s="14" t="s">
        <v>85</v>
      </c>
      <c r="C29" s="15">
        <v>1</v>
      </c>
      <c r="D29" s="14">
        <v>9</v>
      </c>
      <c r="E29" s="16">
        <v>7000</v>
      </c>
      <c r="F29" s="17">
        <f t="shared" si="1"/>
        <v>63000</v>
      </c>
    </row>
    <row r="30" spans="1:6" ht="15.75" thickBot="1" x14ac:dyDescent="0.3">
      <c r="A30" s="27">
        <v>12</v>
      </c>
      <c r="B30" s="14" t="s">
        <v>86</v>
      </c>
      <c r="C30" s="15">
        <v>1</v>
      </c>
      <c r="D30" s="14">
        <v>9</v>
      </c>
      <c r="E30" s="16">
        <v>5850</v>
      </c>
      <c r="F30" s="17">
        <v>60000</v>
      </c>
    </row>
    <row r="32" spans="1:6" x14ac:dyDescent="0.25">
      <c r="F32" s="24">
        <f>SUM(F19:F30)</f>
        <v>1358700</v>
      </c>
    </row>
    <row r="34" spans="1:6" ht="15.75" thickBot="1" x14ac:dyDescent="0.3"/>
    <row r="35" spans="1:6" ht="15.75" thickBot="1" x14ac:dyDescent="0.3">
      <c r="A35" s="10" t="s">
        <v>60</v>
      </c>
      <c r="B35" s="11" t="s">
        <v>61</v>
      </c>
      <c r="C35" s="12" t="s">
        <v>62</v>
      </c>
      <c r="D35" s="12" t="s">
        <v>63</v>
      </c>
      <c r="E35" s="11" t="s">
        <v>64</v>
      </c>
      <c r="F35" s="11" t="s">
        <v>65</v>
      </c>
    </row>
    <row r="36" spans="1:6" ht="15.75" thickBot="1" x14ac:dyDescent="0.3">
      <c r="A36" s="18">
        <v>1</v>
      </c>
      <c r="B36" s="13" t="s">
        <v>87</v>
      </c>
      <c r="C36" s="20">
        <v>1</v>
      </c>
      <c r="D36" s="18">
        <v>9</v>
      </c>
      <c r="E36" s="21">
        <v>5850</v>
      </c>
      <c r="F36" s="21">
        <f>E36*D36</f>
        <v>52650</v>
      </c>
    </row>
    <row r="37" spans="1:6" ht="15.75" thickBot="1" x14ac:dyDescent="0.3">
      <c r="A37" s="18">
        <v>2</v>
      </c>
      <c r="B37" s="27" t="s">
        <v>88</v>
      </c>
      <c r="C37" s="28">
        <v>2</v>
      </c>
      <c r="D37" s="32">
        <v>9</v>
      </c>
      <c r="E37" s="33">
        <v>5850</v>
      </c>
      <c r="F37" s="34">
        <f>C37*D37*E37</f>
        <v>105300</v>
      </c>
    </row>
    <row r="38" spans="1:6" ht="15.75" thickBot="1" x14ac:dyDescent="0.3">
      <c r="A38" s="27">
        <v>3</v>
      </c>
      <c r="B38" s="14" t="s">
        <v>89</v>
      </c>
      <c r="C38" s="15">
        <v>1</v>
      </c>
      <c r="D38" s="14">
        <v>9</v>
      </c>
      <c r="E38" s="16">
        <v>4700</v>
      </c>
      <c r="F38" s="17">
        <f>C38*D38*E38</f>
        <v>42300</v>
      </c>
    </row>
    <row r="40" spans="1:6" x14ac:dyDescent="0.25">
      <c r="F40" s="24">
        <f>SUM(F36:F38)</f>
        <v>200250</v>
      </c>
    </row>
    <row r="41" spans="1:6" ht="15.75" thickBot="1" x14ac:dyDescent="0.3"/>
    <row r="42" spans="1:6" ht="15.75" thickBot="1" x14ac:dyDescent="0.3">
      <c r="A42" s="10" t="s">
        <v>60</v>
      </c>
      <c r="B42" s="11" t="s">
        <v>61</v>
      </c>
      <c r="C42" s="12" t="s">
        <v>62</v>
      </c>
      <c r="D42" s="12" t="s">
        <v>63</v>
      </c>
      <c r="E42" s="11" t="s">
        <v>64</v>
      </c>
      <c r="F42" s="11" t="s">
        <v>65</v>
      </c>
    </row>
    <row r="43" spans="1:6" ht="15.75" thickBot="1" x14ac:dyDescent="0.3">
      <c r="A43" s="18">
        <v>1</v>
      </c>
      <c r="B43" s="13" t="s">
        <v>90</v>
      </c>
      <c r="C43" s="20">
        <v>3</v>
      </c>
      <c r="D43" s="18">
        <v>9</v>
      </c>
      <c r="E43" s="21">
        <v>5850</v>
      </c>
      <c r="F43" s="21">
        <f>E43*D43*C43</f>
        <v>157950</v>
      </c>
    </row>
    <row r="44" spans="1:6" ht="15.75" thickBot="1" x14ac:dyDescent="0.3">
      <c r="A44" s="18">
        <v>2</v>
      </c>
      <c r="B44" s="27" t="s">
        <v>91</v>
      </c>
      <c r="C44" s="28">
        <v>1</v>
      </c>
      <c r="D44" s="32">
        <v>9</v>
      </c>
      <c r="E44" s="33">
        <v>5250</v>
      </c>
      <c r="F44" s="34">
        <f>C44*D44*E44</f>
        <v>47250</v>
      </c>
    </row>
    <row r="45" spans="1:6" ht="15.75" thickBot="1" x14ac:dyDescent="0.3">
      <c r="A45" s="27">
        <v>3</v>
      </c>
      <c r="B45" s="14" t="s">
        <v>92</v>
      </c>
      <c r="C45" s="15">
        <v>4</v>
      </c>
      <c r="D45" s="14">
        <v>9</v>
      </c>
      <c r="E45" s="16">
        <v>4100</v>
      </c>
      <c r="F45" s="17">
        <f>C45*D45*E45</f>
        <v>147600</v>
      </c>
    </row>
    <row r="47" spans="1:6" x14ac:dyDescent="0.25">
      <c r="F47" s="24">
        <f>SUM(F43:F45)</f>
        <v>352800</v>
      </c>
    </row>
    <row r="50" spans="6:6" x14ac:dyDescent="0.25">
      <c r="F50" s="24">
        <f>SUM(F47+F40+F32+F15)</f>
        <v>3193350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2022-02-22T16:22:01Z</cp:lastPrinted>
  <dcterms:created xsi:type="dcterms:W3CDTF">2019-01-22T18:57:28Z</dcterms:created>
  <dcterms:modified xsi:type="dcterms:W3CDTF">2022-03-07T15:33:03Z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