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ZOlzSFtRENLFckfthF/r1cpJx4oaiB2vyC4nyuX4dy4/W6BoVdd3RUT6TQKTF4yVy3RwM/rOwnCUaxx3HwlznQ==" workbookSaltValue="VITamDtKs/NULt3ualiQQw==" workbookSpinCount="100000" lockStructure="1"/>
  <bookViews>
    <workbookView xWindow="-120" yWindow="-120" windowWidth="29040" windowHeight="15840"/>
  </bookViews>
  <sheets>
    <sheet name="Hoja1" sheetId="1" r:id="rId1"/>
  </sheets>
  <definedNames>
    <definedName name="_xlnm.Print_Area" localSheetId="0">Hoja1!$A$3:$P$45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K20" i="1"/>
  <c r="N28" i="1" l="1"/>
  <c r="Q30" i="1" l="1"/>
  <c r="Q29" i="1"/>
  <c r="Q28" i="1"/>
  <c r="Q26" i="1"/>
  <c r="P28" i="1"/>
  <c r="R28" i="1" l="1"/>
  <c r="S28" i="1" s="1"/>
  <c r="N30" i="1"/>
  <c r="P30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K21" i="1"/>
  <c r="K31" i="1" s="1"/>
  <c r="N12" i="1"/>
  <c r="N11" i="1"/>
  <c r="P11" i="1" s="1"/>
  <c r="R30" i="1" l="1"/>
  <c r="R23" i="1"/>
  <c r="R22" i="1"/>
  <c r="R24" i="1"/>
  <c r="R25" i="1"/>
  <c r="R26" i="1"/>
  <c r="R27" i="1"/>
  <c r="P12" i="1"/>
  <c r="N20" i="1"/>
  <c r="N21" i="1"/>
  <c r="P21" i="1" s="1"/>
  <c r="N29" i="1"/>
  <c r="P29" i="1" s="1"/>
  <c r="P20" i="1" l="1"/>
  <c r="P31" i="1" s="1"/>
  <c r="P33" i="1" s="1"/>
  <c r="N31" i="1"/>
  <c r="S26" i="1"/>
  <c r="S30" i="1"/>
  <c r="S24" i="1"/>
  <c r="S22" i="1"/>
  <c r="R21" i="1"/>
  <c r="S27" i="1"/>
  <c r="R29" i="1"/>
  <c r="S29" i="1" s="1"/>
  <c r="R20" i="1"/>
  <c r="S25" i="1"/>
  <c r="S23" i="1"/>
  <c r="S20" i="1" l="1"/>
  <c r="S21" i="1"/>
  <c r="R33" i="1" l="1"/>
</calcChain>
</file>

<file path=xl/sharedStrings.xml><?xml version="1.0" encoding="utf-8"?>
<sst xmlns="http://schemas.openxmlformats.org/spreadsheetml/2006/main" count="97" uniqueCount="65">
  <si>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</si>
  <si>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</si>
  <si>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</si>
  <si>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</si>
  <si>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</si>
  <si>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</si>
  <si>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</si>
  <si>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NOMBRE</t>
  </si>
  <si>
    <t>Devengado Mensual</t>
  </si>
  <si>
    <t>TOTAL DEVENGADO MENSUAL</t>
  </si>
  <si>
    <t>Renglón 011</t>
  </si>
  <si>
    <t>Renglón 015</t>
  </si>
  <si>
    <t>Renglón 063</t>
  </si>
  <si>
    <t>Sueldo
Mensual</t>
  </si>
  <si>
    <t>Bono
66-2000</t>
  </si>
  <si>
    <t>Gastos de
Represent.</t>
  </si>
  <si>
    <t xml:space="preserve">Director Ejecutivo </t>
  </si>
  <si>
    <t xml:space="preserve">Edgar Rolando Zamora Ruíz </t>
  </si>
  <si>
    <t>RENGLÓN 022 PERSONAL POR CONTRATO</t>
  </si>
  <si>
    <t>Renglón 022</t>
  </si>
  <si>
    <t>022</t>
  </si>
  <si>
    <t>Director Ejecutivo III</t>
  </si>
  <si>
    <t>Jefe Ordenamiento Territorial</t>
  </si>
  <si>
    <t>Brayan Onasis Estevez Ruiz</t>
  </si>
  <si>
    <t>Director Ejecutivo ll</t>
  </si>
  <si>
    <t>Jefe de Evaluacion y Seguimiento</t>
  </si>
  <si>
    <t>Harold Alexander Cruz Juarez</t>
  </si>
  <si>
    <t xml:space="preserve">Jefe de Forestal </t>
  </si>
  <si>
    <t xml:space="preserve">Rosa Maria López Vides </t>
  </si>
  <si>
    <t>Director Ejecutivo II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</si>
  <si>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</si>
  <si>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</si>
  <si>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</si>
  <si>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</si>
  <si>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</si>
  <si>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</si>
  <si>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 xml:space="preserve">Jefe División de Relaciones Interinstitucionales y Fortalecimiento a los Gobiernos Locales </t>
  </si>
  <si>
    <t>Patricia Del Rosario Tello Sartoressi</t>
  </si>
  <si>
    <t>Subdirector Ejecutivo II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</si>
  <si>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</si>
  <si>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</si>
  <si>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</si>
  <si>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</si>
  <si>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>Subdirector Ejecutivo III</t>
  </si>
  <si>
    <t xml:space="preserve">Jefe de Educación Ambiental </t>
  </si>
  <si>
    <t>Angela Exceli Gil Marroquín</t>
  </si>
  <si>
    <t>Direcotr Ejecutivo II</t>
  </si>
  <si>
    <t xml:space="preserve">Jefe de Ejecución de Proyectos </t>
  </si>
  <si>
    <t xml:space="preserve">Lourdes del Carmen Ponciano Ardon </t>
  </si>
  <si>
    <t>Bono 14</t>
  </si>
  <si>
    <t xml:space="preserve">Bono Profesional </t>
  </si>
  <si>
    <t>Días LABORADOS</t>
  </si>
  <si>
    <t>ACUERDO</t>
  </si>
  <si>
    <t>CONTRATO</t>
  </si>
  <si>
    <t>RENGLÓN 011</t>
  </si>
  <si>
    <t>TOTAL</t>
  </si>
  <si>
    <t>Elaboró:</t>
  </si>
  <si>
    <t>Vo.Bo.</t>
  </si>
  <si>
    <t>Mercy Edelman Rivas</t>
  </si>
  <si>
    <t>Edgar Rolando Zamora Ruiz</t>
  </si>
  <si>
    <t>Encargada de Nómina</t>
  </si>
  <si>
    <t>Director Ejecutivo</t>
  </si>
  <si>
    <t>AMSA</t>
  </si>
  <si>
    <t>1/1</t>
  </si>
  <si>
    <t xml:space="preserve">AUTORIDAD PARA EL MANEJO SUSTENTABLE DE LA CUENCA Y DEL LAGO DE AMATITLÁN
NOMINA DE SUELDOS PERSONAL CONTRATADO BAJO EL  RENGLÓN 022  
BONO 14 -CORRESPONDIENTE AL 100% - JUNIO 2021 A JUNIO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</si>
</sst>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6AF3B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/>
    <xf numFmtId="0" fontId="0" fillId="0" borderId="0" xfId="0" applyNumberFormat="1"/>
    <xf numFmtId="43" fontId="0" fillId="0" borderId="0" xfId="6" applyFont="1"/>
    <xf numFmtId="0" fontId="4" fillId="0" borderId="0" xfId="0" applyFont="1"/>
    <xf numFmtId="0" fontId="4" fillId="0" borderId="0" xfId="0" applyFont="1" applyAlignment="1">
      <alignment wrapText="1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center" vertical="center"/>
    </xf>
    <xf numFmtId="0" fontId="5" fillId="2" borderId="0" xfId="2" applyNumberFormat="1" applyFont="1" applyFill="1" applyBorder="1" applyAlignment="1">
      <alignment horizontal="right" vertical="center"/>
    </xf>
    <xf numFmtId="0" fontId="5" fillId="2" borderId="0" xfId="2" applyNumberFormat="1" applyFont="1" applyFill="1" applyBorder="1" applyAlignment="1">
      <alignment horizontal="right" vertical="center" wrapText="1"/>
    </xf>
    <xf numFmtId="0" fontId="5" fillId="2" borderId="0" xfId="2" applyNumberFormat="1" applyFont="1" applyFill="1" applyBorder="1" applyAlignment="1">
      <alignment horizontal="left" vertical="center"/>
    </xf>
    <xf numFmtId="164" fontId="5" fillId="2" borderId="0" xfId="2" applyNumberFormat="1" applyFont="1" applyFill="1" applyBorder="1" applyAlignment="1">
      <alignment vertical="center"/>
    </xf>
    <xf numFmtId="0" fontId="5" fillId="3" borderId="9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 wrapText="1"/>
    </xf>
    <xf numFmtId="0" fontId="6" fillId="2" borderId="2" xfId="2" applyNumberFormat="1" applyFont="1" applyFill="1" applyBorder="1" applyAlignment="1">
      <alignment horizontal="center" vertical="center"/>
    </xf>
    <xf numFmtId="0" fontId="6" fillId="2" borderId="2" xfId="4" applyNumberFormat="1" applyFont="1" applyFill="1" applyBorder="1" applyAlignment="1">
      <alignment horizontal="center" vertical="center"/>
    </xf>
    <xf numFmtId="0" fontId="6" fillId="2" borderId="2" xfId="2" applyNumberFormat="1" applyFont="1" applyFill="1" applyBorder="1" applyAlignment="1">
      <alignment horizontal="left" vertical="center"/>
    </xf>
    <xf numFmtId="0" fontId="6" fillId="2" borderId="2" xfId="2" applyNumberFormat="1" applyFont="1" applyFill="1" applyBorder="1" applyAlignment="1">
      <alignment horizontal="left" vertical="center" wrapText="1"/>
    </xf>
    <xf numFmtId="49" fontId="6" fillId="2" borderId="2" xfId="2" applyNumberFormat="1" applyFont="1" applyFill="1" applyBorder="1" applyAlignment="1">
      <alignment horizontal="center" vertical="center"/>
    </xf>
    <xf numFmtId="14" fontId="6" fillId="2" borderId="3" xfId="2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vertical="center"/>
    </xf>
    <xf numFmtId="0" fontId="5" fillId="2" borderId="0" xfId="3" applyFont="1" applyFill="1" applyBorder="1" applyAlignment="1">
      <alignment horizontal="center" vertical="center"/>
    </xf>
    <xf numFmtId="0" fontId="5" fillId="2" borderId="0" xfId="3" applyFont="1" applyFill="1" applyBorder="1" applyAlignment="1">
      <alignment horizontal="center" vertical="center" wrapText="1"/>
    </xf>
    <xf numFmtId="0" fontId="8" fillId="0" borderId="0" xfId="0" applyFont="1"/>
    <xf numFmtId="164" fontId="5" fillId="3" borderId="2" xfId="1" applyNumberFormat="1" applyFont="1" applyFill="1" applyBorder="1" applyAlignment="1">
      <alignment vertical="center"/>
    </xf>
    <xf numFmtId="164" fontId="5" fillId="4" borderId="2" xfId="1" applyNumberFormat="1" applyFont="1" applyFill="1" applyBorder="1" applyAlignment="1">
      <alignment vertical="center"/>
    </xf>
    <xf numFmtId="2" fontId="5" fillId="4" borderId="2" xfId="1" applyNumberFormat="1" applyFont="1" applyFill="1" applyBorder="1" applyAlignment="1">
      <alignment vertical="center"/>
    </xf>
    <xf numFmtId="44" fontId="7" fillId="4" borderId="2" xfId="0" applyNumberFormat="1" applyFont="1" applyFill="1" applyBorder="1"/>
    <xf numFmtId="164" fontId="5" fillId="2" borderId="0" xfId="1" applyNumberFormat="1" applyFont="1" applyFill="1" applyBorder="1" applyAlignment="1">
      <alignment vertical="center"/>
    </xf>
    <xf numFmtId="0" fontId="5" fillId="3" borderId="2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49" fontId="6" fillId="2" borderId="2" xfId="4" applyNumberFormat="1" applyFont="1" applyFill="1" applyBorder="1" applyAlignment="1">
      <alignment horizontal="center" vertical="center"/>
    </xf>
    <xf numFmtId="0" fontId="6" fillId="2" borderId="2" xfId="4" applyNumberFormat="1" applyFont="1" applyFill="1" applyBorder="1" applyAlignment="1">
      <alignment horizontal="left" vertical="center"/>
    </xf>
    <xf numFmtId="0" fontId="6" fillId="2" borderId="2" xfId="4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14" fontId="6" fillId="0" borderId="2" xfId="4" applyNumberFormat="1" applyFont="1" applyBorder="1" applyAlignment="1">
      <alignment horizontal="center" vertical="center"/>
    </xf>
    <xf numFmtId="14" fontId="6" fillId="2" borderId="3" xfId="4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vertical="center"/>
    </xf>
    <xf numFmtId="0" fontId="4" fillId="0" borderId="2" xfId="0" applyFont="1" applyBorder="1"/>
    <xf numFmtId="14" fontId="6" fillId="2" borderId="2" xfId="2" applyNumberFormat="1" applyFont="1" applyFill="1" applyBorder="1" applyAlignment="1">
      <alignment horizontal="center" vertical="center"/>
    </xf>
    <xf numFmtId="44" fontId="6" fillId="2" borderId="2" xfId="5" applyNumberFormat="1" applyFont="1" applyFill="1" applyBorder="1" applyAlignment="1">
      <alignment vertical="center"/>
    </xf>
    <xf numFmtId="0" fontId="4" fillId="0" borderId="2" xfId="0" applyNumberFormat="1" applyFont="1" applyBorder="1"/>
    <xf numFmtId="0" fontId="6" fillId="0" borderId="2" xfId="4" applyNumberFormat="1" applyFont="1" applyFill="1" applyBorder="1" applyAlignment="1">
      <alignment horizontal="left" vertical="center"/>
    </xf>
    <xf numFmtId="0" fontId="6" fillId="0" borderId="2" xfId="4" applyNumberFormat="1" applyFont="1" applyFill="1" applyBorder="1" applyAlignment="1">
      <alignment horizontal="left" vertical="center" wrapText="1"/>
    </xf>
    <xf numFmtId="44" fontId="6" fillId="0" borderId="2" xfId="5" applyNumberFormat="1" applyFont="1" applyBorder="1" applyAlignment="1">
      <alignment vertical="center"/>
    </xf>
    <xf numFmtId="14" fontId="6" fillId="2" borderId="5" xfId="2" applyNumberFormat="1" applyFont="1" applyFill="1" applyBorder="1" applyAlignment="1">
      <alignment horizontal="center" vertical="center"/>
    </xf>
    <xf numFmtId="14" fontId="6" fillId="0" borderId="5" xfId="4" applyNumberFormat="1" applyFont="1" applyBorder="1" applyAlignment="1">
      <alignment horizontal="center" vertical="center"/>
    </xf>
    <xf numFmtId="14" fontId="6" fillId="2" borderId="2" xfId="4" applyNumberFormat="1" applyFont="1" applyFill="1" applyBorder="1" applyAlignment="1">
      <alignment horizontal="center" vertical="center"/>
    </xf>
    <xf numFmtId="0" fontId="5" fillId="2" borderId="0" xfId="4" applyFont="1" applyFill="1" applyAlignment="1">
      <alignment vertical="center"/>
    </xf>
    <xf numFmtId="0" fontId="9" fillId="2" borderId="0" xfId="0" applyFont="1" applyFill="1" applyBorder="1"/>
    <xf numFmtId="0" fontId="6" fillId="2" borderId="0" xfId="2" applyFont="1" applyFill="1" applyBorder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44" fontId="4" fillId="0" borderId="0" xfId="0" applyNumberFormat="1" applyFont="1"/>
    <xf numFmtId="44" fontId="7" fillId="4" borderId="0" xfId="0" applyNumberFormat="1" applyFont="1" applyFill="1"/>
    <xf numFmtId="2" fontId="6" fillId="0" borderId="2" xfId="1" applyNumberFormat="1" applyFont="1" applyFill="1" applyBorder="1" applyAlignment="1">
      <alignment vertical="center"/>
    </xf>
    <xf numFmtId="164" fontId="6" fillId="3" borderId="2" xfId="1" applyNumberFormat="1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center" vertical="center"/>
    </xf>
    <xf numFmtId="0" fontId="9" fillId="0" borderId="0" xfId="0" applyFont="1" applyFill="1" applyBorder="1"/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164" fontId="6" fillId="0" borderId="0" xfId="2" applyNumberFormat="1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4" fillId="0" borderId="0" xfId="0" applyFont="1" applyFill="1"/>
    <xf numFmtId="0" fontId="8" fillId="0" borderId="0" xfId="0" applyFont="1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7" fillId="0" borderId="0" xfId="0" applyFont="1" applyAlignment="1">
      <alignment horizontal="right"/>
    </xf>
    <xf numFmtId="0" fontId="7" fillId="0" borderId="14" xfId="0" applyFont="1" applyBorder="1" applyAlignment="1">
      <alignment wrapText="1"/>
    </xf>
    <xf numFmtId="0" fontId="7" fillId="0" borderId="0" xfId="0" applyFont="1"/>
    <xf numFmtId="0" fontId="7" fillId="0" borderId="14" xfId="0" applyFont="1" applyBorder="1"/>
    <xf numFmtId="0" fontId="7" fillId="0" borderId="0" xfId="0" applyFont="1" applyAlignment="1">
      <alignment horizontal="center" wrapText="1"/>
    </xf>
    <xf numFmtId="49" fontId="0" fillId="0" borderId="0" xfId="0" applyNumberFormat="1" applyAlignment="1">
      <alignment horizontal="right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horizontal="center" vertical="center"/>
    </xf>
    <xf numFmtId="0" fontId="6" fillId="2" borderId="3" xfId="4" applyNumberFormat="1" applyFont="1" applyFill="1" applyBorder="1" applyAlignment="1">
      <alignment horizontal="center" vertical="center"/>
    </xf>
    <xf numFmtId="0" fontId="6" fillId="2" borderId="5" xfId="4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6" fillId="2" borderId="3" xfId="2" applyNumberFormat="1" applyFont="1" applyFill="1" applyBorder="1" applyAlignment="1">
      <alignment horizontal="left" vertical="center"/>
    </xf>
    <xf numFmtId="0" fontId="6" fillId="2" borderId="5" xfId="2" applyNumberFormat="1" applyFont="1" applyFill="1" applyBorder="1" applyAlignment="1">
      <alignment horizontal="left" vertical="center"/>
    </xf>
    <xf numFmtId="0" fontId="6" fillId="2" borderId="3" xfId="4" applyNumberFormat="1" applyFont="1" applyFill="1" applyBorder="1" applyAlignment="1">
      <alignment horizontal="left" vertical="center"/>
    </xf>
    <xf numFmtId="0" fontId="6" fillId="2" borderId="5" xfId="4" applyNumberFormat="1" applyFont="1" applyFill="1" applyBorder="1" applyAlignment="1">
      <alignment horizontal="left" vertical="center"/>
    </xf>
    <xf numFmtId="0" fontId="6" fillId="0" borderId="3" xfId="2" applyNumberFormat="1" applyFont="1" applyFill="1" applyBorder="1" applyAlignment="1">
      <alignment horizontal="left" vertical="center"/>
    </xf>
    <xf numFmtId="0" fontId="6" fillId="0" borderId="5" xfId="2" applyNumberFormat="1" applyFont="1" applyFill="1" applyBorder="1" applyAlignment="1">
      <alignment horizontal="left" vertical="center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2" borderId="14" xfId="3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</cellXfs>
  <cellStyles count="7">
    <cellStyle name="Millares" xfId="6" builtinId="3"/>
    <cellStyle name="Moneda" xfId="1" builtinId="4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19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" name="Picture 19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" name="Picture 19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8" name="Picture 19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" name="Picture 19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" name="Picture 19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1" name="Picture 19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2" name="Picture 19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3" name="Picture 19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4" name="Picture 19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5" name="Picture 19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6" name="Picture 19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7" name="Picture 19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8" name="Picture 19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" name="Picture 19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0" name="Picture 19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1" name="Picture 19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2" name="Picture 19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3" name="Picture 19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4" name="Picture 19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5" name="Picture 196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6" name="Picture 19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7" name="Picture 19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8" name="Picture 196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9" name="Picture 19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" name="Picture 19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" name="Picture 19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" name="Picture 196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" name="Picture 19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" name="Picture 196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5" name="Picture 196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6" name="Picture 19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7" name="Picture 19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8" name="Picture 19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9" name="Picture 19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4</xdr:row>
      <xdr:rowOff>0</xdr:rowOff>
    </xdr:from>
    <xdr:ext cx="9525" cy="9525"/>
    <xdr:pic>
      <xdr:nvPicPr>
        <xdr:cNvPr id="40" name="Picture 196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4</xdr:row>
      <xdr:rowOff>0</xdr:rowOff>
    </xdr:from>
    <xdr:ext cx="9525" cy="9525"/>
    <xdr:pic>
      <xdr:nvPicPr>
        <xdr:cNvPr id="41" name="Picture 19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4</xdr:row>
      <xdr:rowOff>0</xdr:rowOff>
    </xdr:from>
    <xdr:ext cx="9525" cy="9525"/>
    <xdr:pic>
      <xdr:nvPicPr>
        <xdr:cNvPr id="42" name="Picture 19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4</xdr:row>
      <xdr:rowOff>0</xdr:rowOff>
    </xdr:from>
    <xdr:ext cx="9525" cy="9525"/>
    <xdr:pic>
      <xdr:nvPicPr>
        <xdr:cNvPr id="43" name="Picture 19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11811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44" name="Picture 196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45" name="Picture 196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9058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46" name="Picture 19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47" name="Picture 19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48" name="Picture 19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49" name="Picture 19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0" name="Picture 196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1" name="Picture 196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2" name="Picture 19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3" name="Picture 196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4" name="Picture 19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5" name="Picture 196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6" name="Picture 19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7" name="Picture 19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8" name="Picture 19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59" name="Picture 196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0" name="Picture 196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1" name="Picture 196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2" name="Picture 196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3" name="Picture 19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4" name="Picture 19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5" name="Picture 196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6" name="Picture 19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7" name="Picture 19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8" name="Picture 19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69" name="Picture 196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0" name="Picture 196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1" name="Picture 196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2" name="Picture 196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3" name="Picture 19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4" name="Picture 196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5" name="Picture 196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6" name="Picture 19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7" name="Picture 19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8" name="Picture 196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79" name="Picture 196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80" name="Picture 196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81" name="Picture 19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82" name="Picture 19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83" name="Picture 196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84" name="Picture 19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85" name="Picture 196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89" name="Picture 196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0" name="Picture 196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1" name="Picture 19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2" name="Picture 19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3" name="Picture 19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4" name="Picture 19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5" name="Picture 19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6" name="Picture 19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7" name="Picture 1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8" name="Picture 196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99" name="Picture 19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0" name="Picture 196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1" name="Picture 196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2" name="Picture 196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3" name="Picture 19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4" name="Picture 196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5" name="Picture 196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6" name="Picture 19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7" name="Picture 19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8" name="Picture 19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09" name="Picture 196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10" name="Picture 196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11" name="Picture 196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12" name="Picture 196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13" name="Picture 19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14" name="Picture 196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15" name="Picture 196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" name="Picture 19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" name="Picture 19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8" name="Picture 19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9" name="Picture 196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0" name="Picture 19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1" name="Picture 19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2" name="Picture 19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3" name="Picture 19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4" name="Picture 19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5" name="Picture 19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6" name="Picture 19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7" name="Picture 19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8" name="Picture 196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29" name="Picture 196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0" name="Picture 19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1" name="Picture 196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2" name="Picture 196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3" name="Picture 19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4" name="Picture 196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5" name="Picture 19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6" name="Picture 19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7" name="Picture 19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8" name="Picture 19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39" name="Picture 196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40" name="Picture 19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41" name="Picture 196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42" name="Picture 196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43" name="Picture 196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44" name="Picture 196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45" name="Picture 19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46" name="Picture 19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47" name="Picture 19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48" name="Picture 19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49" name="Picture 196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50" name="Picture 196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51" name="Picture 196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52" name="Picture 196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53" name="Picture 19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54" name="Picture 196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55" name="Picture 196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56" name="Picture 19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57" name="Picture 19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58" name="Picture 196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59" name="Picture 196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60" name="Picture 19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61" name="Picture 19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62" name="Picture 19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63" name="Picture 19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64" name="Picture 196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65" name="Picture 196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66" name="Picture 19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67" name="Picture 19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68" name="Picture 196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69" name="Picture 196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0" name="Picture 196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1" name="Picture 196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2" name="Picture 19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3" name="Picture 196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4" name="Picture 196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5" name="Picture 19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6" name="Picture 19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7" name="Picture 19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8" name="Picture 196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79" name="Picture 196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80" name="Picture 19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81" name="Picture 196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82" name="Picture 196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83" name="Picture 19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84" name="Picture 196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85" name="Picture 19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86" name="Picture 196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87" name="Picture 19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88" name="Picture 196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89" name="Picture 19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0" name="Picture 19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1" name="Picture 196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2" name="Picture 196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3" name="Picture 19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4" name="Picture 196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5" name="Picture 196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6" name="Picture 196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8" name="Picture 19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199" name="Picture 196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00" name="Picture 196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01" name="Picture 196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02" name="Picture 19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03" name="Picture 19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04" name="Picture 196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05" name="Picture 196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06" name="Picture 196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07" name="Picture 19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08" name="Picture 196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09" name="Picture 196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0" name="Picture 196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1" name="Picture 196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2" name="Picture 19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3" name="Picture 19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4" name="Picture 19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5" name="Picture 196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6" name="Picture 196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7" name="Picture 19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8" name="Picture 196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19" name="Picture 196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0" name="Picture 19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1" name="Picture 196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2" name="Picture 196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3" name="Picture 196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4" name="Picture 196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5" name="Picture 19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6" name="Picture 196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7" name="Picture 19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8" name="Picture 196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29" name="Picture 196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0" name="Picture 19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1" name="Picture 196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2" name="Picture 196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3" name="Picture 196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4" name="Picture 196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5" name="Picture 19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6" name="Picture 196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7" name="Picture 19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8" name="Picture 19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39" name="Picture 196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0" name="Picture 196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1" name="Picture 196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2" name="Picture 19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3" name="Picture 19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4" name="Picture 196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5" name="Picture 196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6" name="Picture 196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7" name="Picture 19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8" name="Picture 196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49" name="Picture 196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0" name="Picture 196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1" name="Picture 196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2" name="Picture 19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3" name="Picture 196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4" name="Picture 196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5" name="Picture 196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6" name="Picture 196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7" name="Picture 19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8" name="Picture 196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59" name="Picture 196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0" name="Picture 196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1" name="Picture 196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2" name="Picture 19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3" name="Picture 196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4" name="Picture 196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5" name="Picture 19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6" name="Picture 196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7" name="Picture 19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8" name="Picture 196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69" name="Picture 196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0" name="Picture 19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1" name="Picture 196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2" name="Picture 1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3" name="Picture 196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4" name="Picture 19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5" name="Picture 196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6" name="Picture 196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7" name="Picture 19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8" name="Picture 196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79" name="Picture 19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0" name="Picture 196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1" name="Picture 196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2" name="Picture 19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3" name="Picture 196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4" name="Picture 19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5" name="Picture 196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6" name="Picture 196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7" name="Picture 19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8" name="Picture 196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89" name="Picture 19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90" name="Picture 196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91" name="Picture 196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92" name="Picture 19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293" name="Picture 196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6864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94" name="Picture 196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95" name="Picture 196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96" name="Picture 196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97" name="Picture 1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98" name="Picture 196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299" name="Picture 196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0" name="Picture 196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1" name="Picture 196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2" name="Picture 19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3" name="Picture 196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4" name="Picture 196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5" name="Picture 196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6" name="Picture 196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7" name="Picture 19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8" name="Picture 196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09" name="Picture 196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0" name="Picture 19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1" name="Picture 196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2" name="Picture 19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3" name="Picture 196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4" name="Picture 196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5" name="Picture 19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6" name="Picture 196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7" name="Picture 19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8" name="Picture 196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19" name="Picture 19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0" name="Picture 196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1" name="Picture 196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2" name="Picture 19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3" name="Picture 196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4" name="Picture 19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5" name="Picture 196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6" name="Picture 196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7" name="Picture 19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8" name="Picture 196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29" name="Picture 19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0" name="Picture 196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1" name="Picture 196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2" name="Picture 19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3" name="Picture 196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4" name="Picture 19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5" name="Picture 196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6" name="Picture 196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7" name="Picture 19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8" name="Picture 196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39" name="Picture 196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0" name="Picture 196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1" name="Picture 196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2" name="Picture 19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3" name="Picture 196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4" name="Picture 196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5" name="Picture 196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6" name="Picture 19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19</xdr:row>
      <xdr:rowOff>0</xdr:rowOff>
    </xdr:from>
    <xdr:ext cx="9525" cy="9525"/>
    <xdr:pic>
      <xdr:nvPicPr>
        <xdr:cNvPr id="347" name="Picture 19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541972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48" name="Picture 196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49" name="Picture 196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0" name="Picture 196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1" name="Picture 19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2" name="Picture 196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3" name="Picture 196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4" name="Picture 196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5" name="Picture 196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6" name="Picture 19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7" name="Picture 19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8" name="Picture 196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59" name="Picture 196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0" name="Picture 196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1" name="Picture 19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2" name="Picture 19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3" name="Picture 196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4" name="Picture 19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5" name="Picture 196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6" name="Picture 196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7" name="Picture 19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8" name="Picture 196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69" name="Picture 19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0" name="Picture 196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1" name="Picture 196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2" name="Picture 196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3" name="Picture 19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4" name="Picture 196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5" name="Picture 196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6" name="Picture 196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7" name="Picture 19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8" name="Picture 19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79" name="Picture 196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0" name="Picture 196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1" name="Picture 196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2" name="Picture 196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3" name="Picture 19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4" name="Picture 196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5" name="Picture 196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6" name="Picture 196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7" name="Picture 19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8" name="Picture 19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89" name="Picture 196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0" name="Picture 196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1" name="Picture 19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2" name="Picture 19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3" name="Picture 196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4" name="Picture 196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5" name="Picture 196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6" name="Picture 19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7" name="Picture 1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8" name="Picture 196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399" name="Picture 196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0" name="Picture 196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1" name="Picture 19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2" name="Picture 19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3" name="Picture 196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4" name="Picture 196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5" name="Picture 196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6" name="Picture 19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7" name="Picture 19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8" name="Picture 196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09" name="Picture 19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0" name="Picture 196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1" name="Picture 196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2" name="Picture 19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3" name="Picture 196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4" name="Picture 19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5" name="Picture 196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6" name="Picture 196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7" name="Picture 19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8" name="Picture 19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19" name="Picture 196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0" name="Picture 196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1" name="Picture 196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2" name="Picture 19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3" name="Picture 196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4" name="Picture 196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5" name="Picture 196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6" name="Picture 196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7" name="Picture 19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8" name="Picture 19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29" name="Picture 196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0" name="Picture 196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1" name="Picture 196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2" name="Picture 196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3" name="Picture 19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4" name="Picture 196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5" name="Picture 196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6" name="Picture 19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7" name="Picture 19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8" name="Picture 196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39" name="Picture 196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0" name="Picture 196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1" name="Picture 19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2" name="Picture 196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3" name="Picture 196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4" name="Picture 196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5" name="Picture 196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6" name="Picture 19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7" name="Picture 19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8" name="Picture 196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49" name="Picture 196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0" name="Picture 196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1" name="Picture 19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2" name="Picture 196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3" name="Picture 196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4" name="Picture 19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5" name="Picture 196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6" name="Picture 196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7" name="Picture 19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8" name="Picture 196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59" name="Picture 19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0" name="Picture 196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1" name="Picture 196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2" name="Picture 19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3" name="Picture 19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4" name="Picture 196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5" name="Picture 196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6" name="Picture 196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7" name="Picture 19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8" name="Picture 19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69" name="Picture 196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0" name="Picture 196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1" name="Picture 196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2" name="Picture 19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3" name="Picture 19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4" name="Picture 196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5" name="Picture 196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6" name="Picture 196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7" name="Picture 19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8" name="Picture 19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79" name="Picture 196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80" name="Picture 196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81" name="Picture 19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82" name="Picture 196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83" name="Picture 196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84" name="Picture 196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85" name="Picture 196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10</xdr:row>
      <xdr:rowOff>0</xdr:rowOff>
    </xdr:from>
    <xdr:ext cx="9525" cy="9525"/>
    <xdr:pic>
      <xdr:nvPicPr>
        <xdr:cNvPr id="486" name="Picture 19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28956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87" name="Picture 19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88" name="Picture 19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89" name="Picture 196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0" name="Picture 19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1" name="Picture 19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2" name="Picture 196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3" name="Picture 196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4" name="Picture 19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5" name="Picture 19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6" name="Picture 196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7" name="Picture 1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8" name="Picture 19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499" name="Picture 196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0" name="Picture 19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1" name="Picture 196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2" name="Picture 19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3" name="Picture 196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4" name="Picture 19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5" name="Picture 19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6" name="Picture 196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7" name="Picture 19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8" name="Picture 19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09" name="Picture 196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0" name="Picture 196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1" name="Picture 196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2" name="Picture 196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3" name="Picture 19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4" name="Picture 19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5" name="Picture 196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6" name="Picture 19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7" name="Picture 19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8" name="Picture 19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19" name="Picture 196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0" name="Picture 196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1" name="Picture 196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2" name="Picture 196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3" name="Picture 19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4" name="Picture 196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5" name="Picture 196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6" name="Picture 19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7" name="Picture 19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8" name="Picture 19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29" name="Picture 196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0" name="Picture 196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1" name="Picture 19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2" name="Picture 196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3" name="Picture 196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4" name="Picture 196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5" name="Picture 19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6" name="Picture 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7" name="Picture 19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8" name="Picture 19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39" name="Picture 196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0" name="Picture 19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1" name="Picture 196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2" name="Picture 19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3" name="Picture 196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4" name="Picture 196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5" name="Picture 19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6" name="Picture 19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7" name="Picture 19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8" name="Picture 1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49" name="Picture 196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0" name="Picture 19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1" name="Picture 196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2" name="Picture 196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3" name="Picture 19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4" name="Picture 19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5" name="Picture 196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6" name="Picture 19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7" name="Picture 19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8" name="Picture 19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59" name="Picture 196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0" name="Picture 19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1" name="Picture 196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2" name="Picture 19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3" name="Picture 196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4" name="Picture 19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5" name="Picture 196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6" name="Picture 19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7" name="Picture 19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8" name="Picture 19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69" name="Picture 196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0" name="Picture 196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1" name="Picture 196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2" name="Picture 19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3" name="Picture 196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4" name="Picture 196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5" name="Picture 196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6" name="Picture 19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7" name="Picture 19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8" name="Picture 19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79" name="Picture 196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0" name="Picture 19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1" name="Picture 196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2" name="Picture 19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3" name="Picture 19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4" name="Picture 196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5" name="Picture 19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6" name="Picture 19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7" name="Picture 19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8" name="Picture 19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89" name="Picture 19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0" name="Picture 196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1" name="Picture 196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2" name="Picture 19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3" name="Picture 196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4" name="Picture 19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5" name="Picture 196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6" name="Picture 19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7" name="Picture 1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8" name="Picture 19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599" name="Picture 19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0" name="Picture 196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1" name="Picture 196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2" name="Picture 19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3" name="Picture 196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4" name="Picture 19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5" name="Picture 19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6" name="Picture 196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7" name="Picture 19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8" name="Picture 19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09" name="Picture 196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0" name="Picture 196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1" name="Picture 196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2" name="Picture 19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3" name="Picture 196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4" name="Picture 196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5" name="Picture 19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6" name="Picture 196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7" name="Picture 19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8" name="Picture 196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19" name="Picture 196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20" name="Picture 19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21" name="Picture 196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22" name="Picture 19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23" name="Picture 196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24" name="Picture 19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</xdr:row>
      <xdr:rowOff>0</xdr:rowOff>
    </xdr:from>
    <xdr:ext cx="9525" cy="9525"/>
    <xdr:pic>
      <xdr:nvPicPr>
        <xdr:cNvPr id="625" name="Picture 19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31623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26" name="Picture 196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27" name="Picture 19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28" name="Picture 196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29" name="Picture 196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0" name="Picture 19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1" name="Picture 196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2" name="Picture 19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3" name="Picture 196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4" name="Picture 19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5" name="Picture 196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6" name="Picture 196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7" name="Picture 19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8" name="Picture 196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39" name="Picture 196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0" name="Picture 196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1" name="Picture 196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2" name="Picture 19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3" name="Picture 196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4" name="Picture 19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5" name="Picture 196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6" name="Picture 196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7" name="Picture 19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8" name="Picture 196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49" name="Picture 196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0" name="Picture 196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1" name="Picture 196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2" name="Picture 19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3" name="Picture 196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4" name="Picture 196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5" name="Picture 196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6" name="Picture 196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7" name="Picture 19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8" name="Picture 196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59" name="Picture 196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0" name="Picture 196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1" name="Picture 196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2" name="Picture 196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3" name="Picture 196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4" name="Picture 196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5" name="Picture 196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6" name="Picture 196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7" name="Picture 19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8" name="Picture 196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69" name="Picture 196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0" name="Picture 196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1" name="Picture 196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2" name="Picture 196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3" name="Picture 196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4" name="Picture 196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5" name="Picture 19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6" name="Picture 196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7" name="Picture 19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8" name="Picture 196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79" name="Picture 19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0" name="Picture 196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1" name="Picture 196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2" name="Picture 196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3" name="Picture 196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4" name="Picture 19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5" name="Picture 196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6" name="Picture 196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7" name="Picture 19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8" name="Picture 196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89" name="Picture 196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0" name="Picture 196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1" name="Picture 196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2" name="Picture 196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3" name="Picture 196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4" name="Picture 19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5" name="Picture 196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6" name="Picture 196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7" name="Picture 1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8" name="Picture 196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699" name="Picture 196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0" name="Picture 196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1" name="Picture 196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2" name="Picture 196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3" name="Picture 196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4" name="Picture 196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5" name="Picture 196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6" name="Picture 19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7" name="Picture 19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8" name="Picture 196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09" name="Picture 196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0" name="Picture 196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1" name="Picture 196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2" name="Picture 196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3" name="Picture 196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4" name="Picture 196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5" name="Picture 196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6" name="Picture 19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7" name="Picture 19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8" name="Picture 196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19" name="Picture 196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0" name="Picture 196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1" name="Picture 19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2" name="Picture 196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3" name="Picture 196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4" name="Picture 19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5" name="Picture 196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6" name="Picture 196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7" name="Picture 19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8" name="Picture 196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29" name="Picture 196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0" name="Picture 196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1" name="Picture 196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2" name="Picture 196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3" name="Picture 196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4" name="Picture 19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5" name="Picture 196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6" name="Picture 196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7" name="Picture 19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8" name="Picture 196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39" name="Picture 196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0" name="Picture 196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1" name="Picture 196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2" name="Picture 196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3" name="Picture 196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4" name="Picture 196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5" name="Picture 196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6" name="Picture 19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7" name="Picture 19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8" name="Picture 196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49" name="Picture 196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0" name="Picture 196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1" name="Picture 19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2" name="Picture 196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3" name="Picture 196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4" name="Picture 196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5" name="Picture 196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6" name="Picture 196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7" name="Picture 19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8" name="Picture 196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59" name="Picture 196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0" name="Picture 196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1" name="Picture 196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2" name="Picture 196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3" name="Picture 196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4" name="Picture 196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5" name="Picture 196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6" name="Picture 196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7" name="Picture 19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8" name="Picture 196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69" name="Picture 19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0" name="Picture 196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1" name="Picture 196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2" name="Picture 196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3" name="Picture 196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4" name="Picture 19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5" name="Picture 196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6" name="Picture 19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7" name="Picture 19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8" name="Picture 19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79" name="Picture 196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0" name="Picture 196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1" name="Picture 196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2" name="Picture 196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3" name="Picture 196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4" name="Picture 196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5" name="Picture 196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6" name="Picture 196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7" name="Picture 19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8" name="Picture 19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89" name="Picture 196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0" name="Picture 196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1" name="Picture 196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2" name="Picture 196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3" name="Picture 196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4" name="Picture 196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5" name="Picture 196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6" name="Picture 196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7" name="Picture 1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8" name="Picture 196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799" name="Picture 196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0" name="Picture 196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1" name="Picture 196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2" name="Picture 196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3" name="Picture 196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4" name="Picture 196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5" name="Picture 19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6" name="Picture 196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7" name="Picture 19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8" name="Picture 196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09" name="Picture 196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810" name="Picture 196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1057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1" name="Picture 196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2" name="Picture 196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3" name="Picture 196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4" name="Picture 196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5" name="Picture 196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6" name="Picture 19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7" name="Picture 19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8" name="Picture 196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19" name="Picture 196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0" name="Picture 196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1" name="Picture 196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2" name="Picture 196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3" name="Picture 196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4" name="Picture 196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5" name="Picture 196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6" name="Picture 196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7" name="Picture 19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8" name="Picture 19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29" name="Picture 196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0" name="Picture 196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1" name="Picture 196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2" name="Picture 196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3" name="Picture 196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4" name="Picture 196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5" name="Picture 196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6" name="Picture 196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7" name="Picture 19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8" name="Picture 19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39" name="Picture 196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0" name="Picture 196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1" name="Picture 196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2" name="Picture 196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3" name="Picture 196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4" name="Picture 196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5" name="Picture 196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6" name="Picture 196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7" name="Picture 19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8" name="Picture 196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49" name="Picture 196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0" name="Picture 196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1" name="Picture 196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2" name="Picture 196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3" name="Picture 196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4" name="Picture 196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5" name="Picture 19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6" name="Picture 196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7" name="Picture 19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8" name="Picture 196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59" name="Picture 196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0" name="Picture 196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1" name="Picture 196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2" name="Picture 196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3" name="Picture 196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4" name="Picture 196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5" name="Picture 196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6" name="Picture 196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7" name="Picture 19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8" name="Picture 19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69" name="Picture 196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0" name="Picture 196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1" name="Picture 196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2" name="Picture 196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3" name="Picture 196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4" name="Picture 196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5" name="Picture 196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6" name="Picture 196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7" name="Picture 19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8" name="Picture 19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79" name="Picture 196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0" name="Picture 196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1" name="Picture 196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2" name="Picture 196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3" name="Picture 19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4" name="Picture 196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5" name="Picture 196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6" name="Picture 196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7" name="Picture 19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8" name="Picture 196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89" name="Picture 196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0" name="Picture 196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1" name="Picture 196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2" name="Picture 196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3" name="Picture 196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4" name="Picture 196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5" name="Picture 196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6" name="Picture 196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7" name="Picture 1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8" name="Picture 196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899" name="Picture 196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0" name="Picture 19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1" name="Picture 196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2" name="Picture 196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3" name="Picture 196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4" name="Picture 196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5" name="Picture 19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6" name="Picture 196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7" name="Picture 19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8" name="Picture 196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09" name="Picture 196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0" name="Picture 19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1" name="Picture 196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2" name="Picture 196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3" name="Picture 196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4" name="Picture 196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5" name="Picture 196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6" name="Picture 196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7" name="Picture 19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8" name="Picture 196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19" name="Picture 196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0" name="Picture 196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1" name="Picture 196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2" name="Picture 196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3" name="Picture 196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4" name="Picture 196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5" name="Picture 196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6" name="Picture 196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7" name="Picture 19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8" name="Picture 196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29" name="Picture 196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0" name="Picture 196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1" name="Picture 196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2" name="Picture 19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3" name="Picture 196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4" name="Picture 196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5" name="Picture 196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6" name="Picture 196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7" name="Picture 19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8" name="Picture 196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39" name="Picture 196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0" name="Picture 19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1" name="Picture 196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2" name="Picture 196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3" name="Picture 196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4" name="Picture 196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5" name="Picture 196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6" name="Picture 196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7" name="Picture 19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8" name="Picture 196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49" name="Picture 196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0" name="Picture 19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1" name="Picture 196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2" name="Picture 196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3" name="Picture 196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4" name="Picture 196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5" name="Picture 19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6" name="Picture 196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7" name="Picture 19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8" name="Picture 19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59" name="Picture 196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0" name="Picture 196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1" name="Picture 196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2" name="Picture 196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3" name="Picture 196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4" name="Picture 196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5" name="Picture 196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6" name="Picture 196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7" name="Picture 19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8" name="Picture 196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69" name="Picture 196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0" name="Picture 196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1" name="Picture 196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2" name="Picture 19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3" name="Picture 196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4" name="Picture 196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5" name="Picture 196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6" name="Picture 196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7" name="Picture 19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8" name="Picture 196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79" name="Picture 196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0" name="Picture 196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1" name="Picture 196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2" name="Picture 19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3" name="Picture 196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4" name="Picture 196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5" name="Picture 196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6" name="Picture 196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7" name="Picture 19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8" name="Picture 196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89" name="Picture 196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90" name="Picture 19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91" name="Picture 196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92" name="Picture 196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93" name="Picture 196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94" name="Picture 19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995" name="Picture 196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59000" y="8372475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252703</xdr:colOff>
      <xdr:row>1</xdr:row>
      <xdr:rowOff>9719</xdr:rowOff>
    </xdr:from>
    <xdr:to>
      <xdr:col>3</xdr:col>
      <xdr:colOff>1557918</xdr:colOff>
      <xdr:row>4</xdr:row>
      <xdr:rowOff>14649</xdr:rowOff>
    </xdr:to>
    <xdr:pic>
      <xdr:nvPicPr>
        <xdr:cNvPr id="996" name="Imagen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703" y="233265"/>
          <a:ext cx="3783659" cy="1035185"/>
        </a:xfrm>
        <a:prstGeom prst="rect">
          <a:avLst/>
        </a:prstGeom>
      </xdr:spPr>
    </xdr:pic>
    <xdr:clientData/>
  </xdr:twoCellAnchor>
  <xdr:oneCellAnchor>
    <xdr:from>
      <xdr:col>15</xdr:col>
      <xdr:colOff>0</xdr:colOff>
      <xdr:row>20</xdr:row>
      <xdr:rowOff>0</xdr:rowOff>
    </xdr:from>
    <xdr:ext cx="9525" cy="9525"/>
    <xdr:pic>
      <xdr:nvPicPr>
        <xdr:cNvPr id="997" name="Picture 1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998" name="Picture 196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999" name="Picture 196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0" name="Picture 196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1" name="Picture 196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2" name="Picture 196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3" name="Picture 196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4" name="Picture 19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5" name="Picture 196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6" name="Picture 196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7" name="Picture 19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8" name="Picture 196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09" name="Picture 19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0" name="Picture 196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1" name="Picture 196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2" name="Picture 196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3" name="Picture 196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4" name="Picture 196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5" name="Picture 196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6" name="Picture 196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7" name="Picture 19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8" name="Picture 196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19" name="Picture 19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0" name="Picture 196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1" name="Picture 196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2" name="Picture 196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3" name="Picture 196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4" name="Picture 196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5" name="Picture 19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6" name="Picture 19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7" name="Picture 19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8" name="Picture 19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29" name="Picture 19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0" name="Picture 19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1" name="Picture 19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2" name="Picture 196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3" name="Picture 196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4" name="Picture 196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5" name="Picture 196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6" name="Picture 19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7" name="Picture 19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8" name="Picture 196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39" name="Picture 19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0" name="Picture 19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1" name="Picture 196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2" name="Picture 196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3" name="Picture 196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4" name="Picture 19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5" name="Picture 196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6" name="Picture 196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7" name="Picture 19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8" name="Picture 196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49" name="Picture 19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0" name="Picture 19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1" name="Picture 196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2" name="Picture 196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3" name="Picture 196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4" name="Picture 19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5" name="Picture 196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6" name="Picture 19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7" name="Picture 19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8" name="Picture 196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59" name="Picture 196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0" name="Picture 19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1" name="Picture 196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2" name="Picture 196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3" name="Picture 196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4" name="Picture 196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5" name="Picture 196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6" name="Picture 19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7" name="Picture 19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8" name="Picture 196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69" name="Picture 196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0" name="Picture 196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1" name="Picture 19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2" name="Picture 196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3" name="Picture 196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4" name="Picture 196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5" name="Picture 196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6" name="Picture 196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7" name="Picture 19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8" name="Picture 19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79" name="Picture 196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0" name="Picture 196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1" name="Picture 196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2" name="Picture 196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3" name="Picture 196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4" name="Picture 19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5" name="Picture 196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6" name="Picture 196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7" name="Picture 19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8" name="Picture 19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89" name="Picture 19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0" name="Picture 19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1" name="Picture 196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2" name="Picture 196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3" name="Picture 196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4" name="Picture 19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5" name="Picture 196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6" name="Picture 196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7" name="Picture 1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8" name="Picture 19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099" name="Picture 19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0" name="Picture 19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1" name="Picture 196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2" name="Picture 196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3" name="Picture 196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4" name="Picture 196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5" name="Picture 196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6" name="Picture 196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7" name="Picture 19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8" name="Picture 19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09" name="Picture 196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0" name="Picture 19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1" name="Picture 19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2" name="Picture 196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3" name="Picture 196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4" name="Picture 196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5" name="Picture 196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6" name="Picture 19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7" name="Picture 19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8" name="Picture 196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19" name="Picture 196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0" name="Picture 19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1" name="Picture 19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2" name="Picture 196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3" name="Picture 196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4" name="Picture 196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5" name="Picture 196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6" name="Picture 19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7" name="Picture 19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8" name="Picture 196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29" name="Picture 19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0" name="Picture 19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1" name="Picture 196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2" name="Picture 196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3" name="Picture 196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4" name="Picture 19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5" name="Picture 196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6" name="Picture 196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7" name="Picture 19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8" name="Picture 19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39" name="Picture 196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0" name="Picture 19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1" name="Picture 196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2" name="Picture 196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3" name="Picture 19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4" name="Picture 196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5" name="Picture 196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6" name="Picture 196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7" name="Picture 19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8" name="Picture 19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49" name="Picture 196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0" name="Picture 196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1" name="Picture 196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2" name="Picture 196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3" name="Picture 19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4" name="Picture 196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5" name="Picture 196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6" name="Picture 19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7" name="Picture 19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8" name="Picture 196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59" name="Picture 196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0" name="Picture 196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1" name="Picture 196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2" name="Picture 196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3" name="Picture 196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4" name="Picture 196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5" name="Picture 196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6" name="Picture 19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7" name="Picture 19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8" name="Picture 19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69" name="Picture 196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0" name="Picture 196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1" name="Picture 196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2" name="Picture 196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3" name="Picture 196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4" name="Picture 19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5" name="Picture 196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6" name="Picture 196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7" name="Picture 19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8" name="Picture 19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79" name="Picture 196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80" name="Picture 196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20</xdr:row>
      <xdr:rowOff>0</xdr:rowOff>
    </xdr:from>
    <xdr:ext cx="9525" cy="9525"/>
    <xdr:pic>
      <xdr:nvPicPr>
        <xdr:cNvPr id="1181" name="Picture 196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82" name="Picture 196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83" name="Picture 19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84" name="Picture 196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85" name="Picture 196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86" name="Picture 196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87" name="Picture 19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88" name="Picture 19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89" name="Picture 196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0" name="Picture 196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1" name="Picture 196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2" name="Picture 196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3" name="Picture 19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4" name="Picture 196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5" name="Picture 196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6" name="Picture 196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7" name="Picture 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8" name="Picture 196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199" name="Picture 196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0" name="Picture 196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1" name="Picture 19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2" name="Picture 196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3" name="Picture 196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4" name="Picture 196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5" name="Picture 196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6" name="Picture 196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7" name="Picture 19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8" name="Picture 196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09" name="Picture 196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0" name="Picture 19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1" name="Picture 196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2" name="Picture 196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3" name="Picture 196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4" name="Picture 196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5" name="Picture 19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6" name="Picture 196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7" name="Picture 19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8" name="Picture 196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19" name="Picture 196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0" name="Picture 19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1" name="Picture 196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2" name="Picture 196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3" name="Picture 196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4" name="Picture 196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5" name="Picture 196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6" name="Picture 196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7" name="Picture 19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8" name="Picture 19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29" name="Picture 196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0" name="Picture 196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1" name="Picture 196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2" name="Picture 196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3" name="Picture 196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4" name="Picture 196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5" name="Picture 196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6" name="Picture 196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7" name="Picture 19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8" name="Picture 196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39" name="Picture 196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0" name="Picture 196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1" name="Picture 196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2" name="Picture 19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3" name="Picture 196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4" name="Picture 196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5" name="Picture 196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6" name="Picture 196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7" name="Picture 19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8" name="Picture 196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49" name="Picture 196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0" name="Picture 19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1" name="Picture 196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2" name="Picture 196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3" name="Picture 196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4" name="Picture 196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5" name="Picture 19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6" name="Picture 196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7" name="Picture 19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8" name="Picture 196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59" name="Picture 196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0" name="Picture 19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1" name="Picture 196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2" name="Picture 196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3" name="Picture 196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4" name="Picture 196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5" name="Picture 196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6" name="Picture 196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7" name="Picture 19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8" name="Picture 196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69" name="Picture 196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0" name="Picture 196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1" name="Picture 196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2" name="Picture 196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3" name="Picture 19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4" name="Picture 196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5" name="Picture 196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6" name="Picture 196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7" name="Picture 19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8" name="Picture 196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79" name="Picture 196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0" name="Picture 196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1" name="Picture 196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2" name="Picture 19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3" name="Picture 196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4" name="Picture 196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5" name="Picture 196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6" name="Picture 196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7" name="Picture 19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8" name="Picture 196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89" name="Picture 196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0" name="Picture 196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1" name="Picture 196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2" name="Picture 19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3" name="Picture 196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4" name="Picture 196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5" name="Picture 196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6" name="Picture 196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7" name="Picture 1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8" name="Picture 196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299" name="Picture 196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0" name="Picture 19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1" name="Picture 196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2" name="Picture 196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3" name="Picture 196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4" name="Picture 196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5" name="Picture 19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6" name="Picture 196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7" name="Picture 19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8" name="Picture 196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09" name="Picture 196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0" name="Picture 19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1" name="Picture 196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2" name="Picture 196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3" name="Picture 196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4" name="Picture 196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5" name="Picture 196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6" name="Picture 196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7" name="Picture 19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8" name="Picture 196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19" name="Picture 196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0" name="Picture 196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1" name="Picture 196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2" name="Picture 196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3" name="Picture 19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4" name="Picture 196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5" name="Picture 196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6" name="Picture 196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7" name="Picture 19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8" name="Picture 196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29" name="Picture 19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0" name="Picture 196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1" name="Picture 196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2" name="Picture 19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3" name="Picture 196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4" name="Picture 196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5" name="Picture 196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6" name="Picture 196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7" name="Picture 19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8" name="Picture 196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39" name="Picture 196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0" name="Picture 196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1" name="Picture 196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2" name="Picture 19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3" name="Picture 196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4" name="Picture 196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5" name="Picture 19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6" name="Picture 196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7" name="Picture 19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8" name="Picture 196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49" name="Picture 196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0" name="Picture 19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1" name="Picture 196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2" name="Picture 196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3" name="Picture 196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4" name="Picture 19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5" name="Picture 196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6" name="Picture 196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7" name="Picture 19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8" name="Picture 196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59" name="Picture 19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60" name="Picture 19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61" name="Picture 196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62" name="Picture 196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63" name="Picture 196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64" name="Picture 19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65" name="Picture 196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21</xdr:row>
      <xdr:rowOff>0</xdr:rowOff>
    </xdr:from>
    <xdr:ext cx="9525" cy="9525"/>
    <xdr:pic>
      <xdr:nvPicPr>
        <xdr:cNvPr id="1366" name="Picture 196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67" name="Picture 19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68" name="Picture 196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69" name="Picture 19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0" name="Picture 196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1" name="Picture 19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2" name="Picture 19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3" name="Picture 196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4" name="Picture 196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5" name="Picture 196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6" name="Picture 196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7" name="Picture 19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8" name="Picture 196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79" name="Picture 196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0" name="Picture 196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1" name="Picture 19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2" name="Picture 196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3" name="Picture 19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4" name="Picture 196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5" name="Picture 19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6" name="Picture 196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7" name="Picture 19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8" name="Picture 196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89" name="Picture 196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0" name="Picture 196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1" name="Picture 19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2" name="Picture 196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3" name="Picture 196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4" name="Picture 196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5" name="Picture 196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6" name="Picture 196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7" name="Picture 1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8" name="Picture 196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399" name="Picture 19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0" name="Picture 196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1" name="Picture 196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2" name="Picture 196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3" name="Picture 196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4" name="Picture 19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5" name="Picture 196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6" name="Picture 196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7" name="Picture 19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8" name="Picture 196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09" name="Picture 19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0" name="Picture 196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1" name="Picture 196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2" name="Picture 196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3" name="Picture 196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4" name="Picture 19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5" name="Picture 196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6" name="Picture 196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7" name="Picture 19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8" name="Picture 196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19" name="Picture 196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0" name="Picture 19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1" name="Picture 196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2" name="Picture 19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3" name="Picture 196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4" name="Picture 196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5" name="Picture 196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6" name="Picture 19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7" name="Picture 19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8" name="Picture 19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29" name="Picture 196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0" name="Picture 19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1" name="Picture 19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2" name="Picture 196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3" name="Picture 196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4" name="Picture 196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5" name="Picture 196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6" name="Picture 19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7" name="Picture 19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8" name="Picture 196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39" name="Picture 196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0" name="Picture 19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1" name="Picture 19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2" name="Picture 196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3" name="Picture 196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4" name="Picture 19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5" name="Picture 196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6" name="Picture 196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7" name="Picture 19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8" name="Picture 196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49" name="Picture 19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0" name="Picture 19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1" name="Picture 196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2" name="Picture 196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3" name="Picture 19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4" name="Picture 196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5" name="Picture 196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6" name="Picture 196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7" name="Picture 19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8" name="Picture 19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59" name="Picture 196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0" name="Picture 1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1" name="Picture 196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2" name="Picture 196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3" name="Picture 19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4" name="Picture 196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5" name="Picture 196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6" name="Picture 196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7" name="Picture 19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8" name="Picture 196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69" name="Picture 196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0" name="Picture 19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1" name="Picture 196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2" name="Picture 196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3" name="Picture 196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4" name="Picture 196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5" name="Picture 196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6" name="Picture 19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7" name="Picture 19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8" name="Picture 196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79" name="Picture 196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0" name="Picture 19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1" name="Picture 196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2" name="Picture 196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3" name="Picture 196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4" name="Picture 196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5" name="Picture 196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6" name="Picture 196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7" name="Picture 19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8" name="Picture 196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89" name="Picture 196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0" name="Picture 19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1" name="Picture 196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2" name="Picture 196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3" name="Picture 196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4" name="Picture 196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5" name="Picture 196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6" name="Picture 196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7" name="Picture 1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8" name="Picture 19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499" name="Picture 196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0" name="Picture 19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1" name="Picture 196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2" name="Picture 196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3" name="Picture 19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4" name="Picture 196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5" name="Picture 196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6" name="Picture 196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7" name="Picture 19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8" name="Picture 19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09" name="Picture 196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0" name="Picture 19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1" name="Picture 196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2" name="Picture 196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3" name="Picture 196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4" name="Picture 196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5" name="Picture 196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6" name="Picture 19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7" name="Picture 19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8" name="Picture 196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19" name="Picture 196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0" name="Picture 19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1" name="Picture 19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2" name="Picture 196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3" name="Picture 196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4" name="Picture 196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5" name="Picture 196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6" name="Picture 19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7" name="Picture 19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8" name="Picture 196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29" name="Picture 196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0" name="Picture 19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1" name="Picture 196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2" name="Picture 196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3" name="Picture 196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4" name="Picture 196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5" name="Picture 196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6" name="Picture 196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7" name="Picture 19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8" name="Picture 196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39" name="Picture 196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0" name="Picture 19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1" name="Picture 196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2" name="Picture 196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3" name="Picture 196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4" name="Picture 196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5" name="Picture 196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6" name="Picture 196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7" name="Picture 19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8" name="Picture 196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49" name="Picture 196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50" name="Picture 196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22</xdr:row>
      <xdr:rowOff>0</xdr:rowOff>
    </xdr:from>
    <xdr:ext cx="9525" cy="9525"/>
    <xdr:pic>
      <xdr:nvPicPr>
        <xdr:cNvPr id="1551" name="Picture 196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52" name="Picture 196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53" name="Picture 196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54" name="Picture 196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55" name="Picture 196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56" name="Picture 196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57" name="Picture 19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58" name="Picture 196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59" name="Picture 196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0" name="Picture 196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1" name="Picture 19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2" name="Picture 196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3" name="Picture 196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4" name="Picture 196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5" name="Picture 196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6" name="Picture 19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7" name="Picture 19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8" name="Picture 196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69" name="Picture 196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0" name="Picture 196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1" name="Picture 196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2" name="Picture 196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3" name="Picture 196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4" name="Picture 196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5" name="Picture 19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6" name="Picture 196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7" name="Picture 19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8" name="Picture 196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79" name="Picture 196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0" name="Picture 196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1" name="Picture 196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2" name="Picture 196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3" name="Picture 196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4" name="Picture 196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5" name="Picture 19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6" name="Picture 19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7" name="Picture 19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8" name="Picture 196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89" name="Picture 196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0" name="Picture 196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1" name="Picture 196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2" name="Picture 196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3" name="Picture 196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4" name="Picture 196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5" name="Picture 196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6" name="Picture 19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7" name="Picture 1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8" name="Picture 196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599" name="Picture 196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0" name="Picture 196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1" name="Picture 196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2" name="Picture 196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3" name="Picture 196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4" name="Picture 196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5" name="Picture 196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6" name="Picture 196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7" name="Picture 19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8" name="Picture 196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09" name="Picture 196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0" name="Picture 196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1" name="Picture 19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2" name="Picture 196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3" name="Picture 196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4" name="Picture 196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5" name="Picture 196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6" name="Picture 196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7" name="Picture 19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8" name="Picture 196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19" name="Picture 196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0" name="Picture 196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1" name="Picture 196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2" name="Picture 196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3" name="Picture 196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4" name="Picture 196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5" name="Picture 196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6" name="Picture 19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7" name="Picture 19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8" name="Picture 196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29" name="Picture 196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0" name="Picture 196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1" name="Picture 196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2" name="Picture 196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3" name="Picture 19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4" name="Picture 196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5" name="Picture 196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6" name="Picture 19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7" name="Picture 19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8" name="Picture 196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39" name="Picture 196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0" name="Picture 196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1" name="Picture 196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2" name="Picture 196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3" name="Picture 196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4" name="Picture 196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5" name="Picture 196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6" name="Picture 196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7" name="Picture 19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8" name="Picture 196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49" name="Picture 196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0" name="Picture 196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1" name="Picture 196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2" name="Picture 196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3" name="Picture 196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4" name="Picture 196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5" name="Picture 196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6" name="Picture 19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7" name="Picture 19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8" name="Picture 196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59" name="Picture 196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0" name="Picture 19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1" name="Picture 196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2" name="Picture 196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3" name="Picture 196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4" name="Picture 196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5" name="Picture 19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6" name="Picture 196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7" name="Picture 19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8" name="Picture 196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69" name="Picture 196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0" name="Picture 196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1" name="Picture 196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2" name="Picture 196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3" name="Picture 196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4" name="Picture 196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5" name="Picture 196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6" name="Picture 196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7" name="Picture 19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8" name="Picture 196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79" name="Picture 196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0" name="Picture 196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1" name="Picture 196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2" name="Picture 196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3" name="Picture 196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4" name="Picture 19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5" name="Picture 196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6" name="Picture 19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7" name="Picture 19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8" name="Picture 196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89" name="Picture 196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0" name="Picture 196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1" name="Picture 196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2" name="Picture 196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3" name="Picture 196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4" name="Picture 196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5" name="Picture 196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6" name="Picture 19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7" name="Picture 1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8" name="Picture 196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699" name="Picture 196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0" name="Picture 196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1" name="Picture 196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2" name="Picture 196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3" name="Picture 196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4" name="Picture 196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5" name="Picture 19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6" name="Picture 19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7" name="Picture 19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8" name="Picture 196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09" name="Picture 196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0" name="Picture 19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1" name="Picture 196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2" name="Picture 196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3" name="Picture 196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4" name="Picture 19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5" name="Picture 196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6" name="Picture 196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7" name="Picture 19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8" name="Picture 196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19" name="Picture 196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0" name="Picture 196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1" name="Picture 196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2" name="Picture 196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3" name="Picture 196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4" name="Picture 196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5" name="Picture 196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6" name="Picture 196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7" name="Picture 19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8" name="Picture 196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29" name="Picture 19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30" name="Picture 196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31" name="Picture 196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32" name="Picture 19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33" name="Picture 196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34" name="Picture 196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35" name="Picture 196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23</xdr:row>
      <xdr:rowOff>0</xdr:rowOff>
    </xdr:from>
    <xdr:ext cx="9525" cy="9525"/>
    <xdr:pic>
      <xdr:nvPicPr>
        <xdr:cNvPr id="1736" name="Picture 196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37" name="Picture 19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38" name="Picture 196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39" name="Picture 196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0" name="Picture 196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1" name="Picture 196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2" name="Picture 196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3" name="Picture 196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4" name="Picture 196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5" name="Picture 196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6" name="Picture 196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7" name="Picture 19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8" name="Picture 196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49" name="Picture 196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0" name="Picture 196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1" name="Picture 196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2" name="Picture 196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3" name="Picture 196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4" name="Picture 196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5" name="Picture 196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6" name="Picture 196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7" name="Picture 19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8" name="Picture 196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59" name="Picture 19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0" name="Picture 196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1" name="Picture 196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2" name="Picture 19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3" name="Picture 196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4" name="Picture 196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5" name="Picture 196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6" name="Picture 196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7" name="Picture 19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8" name="Picture 196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69" name="Picture 19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0" name="Picture 196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1" name="Picture 196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2" name="Picture 19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3" name="Picture 196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4" name="Picture 196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5" name="Picture 196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6" name="Picture 196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7" name="Picture 19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8" name="Picture 196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79" name="Picture 196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0" name="Picture 196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1" name="Picture 196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2" name="Picture 196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3" name="Picture 196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4" name="Picture 196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5" name="Picture 196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6" name="Picture 196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7" name="Picture 19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8" name="Picture 196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89" name="Picture 196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0" name="Picture 196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1" name="Picture 19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2" name="Picture 19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3" name="Picture 196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4" name="Picture 196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5" name="Picture 196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6" name="Picture 196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7" name="Picture 1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8" name="Picture 196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799" name="Picture 196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0" name="Picture 196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1" name="Picture 196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2" name="Picture 19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3" name="Picture 196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4" name="Picture 196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5" name="Picture 196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6" name="Picture 196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7" name="Picture 19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8" name="Picture 196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09" name="Picture 19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0" name="Picture 196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1" name="Picture 196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2" name="Picture 19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3" name="Picture 196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4" name="Picture 196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5" name="Picture 196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6" name="Picture 196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7" name="Picture 19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8" name="Picture 196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19" name="Picture 196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0" name="Picture 196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1" name="Picture 196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2" name="Picture 196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3" name="Picture 196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4" name="Picture 196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5" name="Picture 196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6" name="Picture 196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7" name="Picture 19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8" name="Picture 196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29" name="Picture 196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0" name="Picture 196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1" name="Picture 19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2" name="Picture 196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3" name="Picture 196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4" name="Picture 196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5" name="Picture 196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6" name="Picture 19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7" name="Picture 19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8" name="Picture 196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39" name="Picture 196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0" name="Picture 196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1" name="Picture 196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2" name="Picture 196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3" name="Picture 196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4" name="Picture 196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5" name="Picture 196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6" name="Picture 196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7" name="Picture 19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8" name="Picture 196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49" name="Picture 196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0" name="Picture 196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1" name="Picture 196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2" name="Picture 19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3" name="Picture 196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4" name="Picture 19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5" name="Picture 196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6" name="Picture 196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7" name="Picture 19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8" name="Picture 196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59" name="Picture 196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0" name="Picture 196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1" name="Picture 196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2" name="Picture 196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3" name="Picture 196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4" name="Picture 196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5" name="Picture 196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6" name="Picture 196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7" name="Picture 19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8" name="Picture 196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69" name="Picture 196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0" name="Picture 196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1" name="Picture 196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2" name="Picture 196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3" name="Picture 196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4" name="Picture 196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5" name="Picture 196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6" name="Picture 19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7" name="Picture 19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8" name="Picture 196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79" name="Picture 196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0" name="Picture 196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1" name="Picture 196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2" name="Picture 196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3" name="Picture 196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4" name="Picture 196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5" name="Picture 196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6" name="Picture 196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7" name="Picture 19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8" name="Picture 196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89" name="Picture 196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0" name="Picture 196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1" name="Picture 196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2" name="Picture 196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3" name="Picture 196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4" name="Picture 196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5" name="Picture 196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6" name="Picture 196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7" name="Picture 1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8" name="Picture 196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899" name="Picture 19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0" name="Picture 196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1" name="Picture 196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2" name="Picture 196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3" name="Picture 19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4" name="Picture 196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5" name="Picture 196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6" name="Picture 196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7" name="Picture 19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8" name="Picture 196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09" name="Picture 196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0" name="Picture 196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1" name="Picture 196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2" name="Picture 196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3" name="Picture 196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4" name="Picture 196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5" name="Picture 196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6" name="Picture 196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7" name="Picture 19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8" name="Picture 196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19" name="Picture 196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20" name="Picture 196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24</xdr:row>
      <xdr:rowOff>0</xdr:rowOff>
    </xdr:from>
    <xdr:ext cx="9525" cy="9525"/>
    <xdr:pic>
      <xdr:nvPicPr>
        <xdr:cNvPr id="1921" name="Picture 196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22" name="Picture 196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23" name="Picture 196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24" name="Picture 196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25" name="Picture 196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26" name="Picture 19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27" name="Picture 19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28" name="Picture 196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29" name="Picture 19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0" name="Picture 19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1" name="Picture 196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2" name="Picture 196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3" name="Picture 196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4" name="Picture 196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5" name="Picture 196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6" name="Picture 196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7" name="Picture 19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8" name="Picture 19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39" name="Picture 196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0" name="Picture 19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1" name="Picture 196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2" name="Picture 196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3" name="Picture 196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4" name="Picture 196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5" name="Picture 196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6" name="Picture 196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7" name="Picture 19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8" name="Picture 19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49" name="Picture 196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0" name="Picture 196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1" name="Picture 196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2" name="Picture 196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3" name="Picture 196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4" name="Picture 196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5" name="Picture 196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6" name="Picture 19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7" name="Picture 19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8" name="Picture 196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59" name="Picture 196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0" name="Picture 196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1" name="Picture 196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2" name="Picture 196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3" name="Picture 19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4" name="Picture 196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5" name="Picture 196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6" name="Picture 19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7" name="Picture 19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8" name="Picture 196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69" name="Picture 196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0" name="Picture 196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1" name="Picture 19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2" name="Picture 196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3" name="Picture 196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4" name="Picture 196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5" name="Picture 19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6" name="Picture 196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7" name="Picture 19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8" name="Picture 19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79" name="Picture 196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0" name="Picture 196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1" name="Picture 196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2" name="Picture 196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3" name="Picture 196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4" name="Picture 196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5" name="Picture 196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6" name="Picture 196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7" name="Picture 19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8" name="Picture 19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89" name="Picture 196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0" name="Picture 196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1" name="Picture 196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2" name="Picture 196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3" name="Picture 19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4" name="Picture 196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5" name="Picture 196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6" name="Picture 196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7" name="Picture 1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8" name="Picture 19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1999" name="Picture 196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0" name="Picture 196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1" name="Picture 196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2" name="Picture 196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3" name="Picture 196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4" name="Picture 196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5" name="Picture 196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6" name="Picture 196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7" name="Picture 19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8" name="Picture 196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09" name="Picture 196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0" name="Picture 196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1" name="Picture 196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2" name="Picture 196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3" name="Picture 196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4" name="Picture 196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5" name="Picture 196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6" name="Picture 196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7" name="Picture 19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8" name="Picture 196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19" name="Picture 196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0" name="Picture 19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1" name="Picture 196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2" name="Picture 196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3" name="Picture 196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4" name="Picture 196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5" name="Picture 196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6" name="Picture 196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7" name="Picture 19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8" name="Picture 19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29" name="Picture 196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0" name="Picture 196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1" name="Picture 196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2" name="Picture 196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3" name="Picture 196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4" name="Picture 196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5" name="Picture 196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6" name="Picture 196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7" name="Picture 19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8" name="Picture 196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39" name="Picture 196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0" name="Picture 196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1" name="Picture 196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2" name="Picture 196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3" name="Picture 196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4" name="Picture 196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5" name="Picture 196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6" name="Picture 196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7" name="Picture 19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8" name="Picture 196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49" name="Picture 196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0" name="Picture 196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1" name="Picture 196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2" name="Picture 196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3" name="Picture 196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4" name="Picture 19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5" name="Picture 196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6" name="Picture 196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7" name="Picture 19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8" name="Picture 196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59" name="Picture 196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0" name="Picture 196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1" name="Picture 196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2" name="Picture 196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3" name="Picture 196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4" name="Picture 19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5" name="Picture 19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6" name="Picture 196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7" name="Picture 19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8" name="Picture 19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69" name="Picture 196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0" name="Picture 19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1" name="Picture 196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2" name="Picture 196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3" name="Picture 196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4" name="Picture 196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5" name="Picture 19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6" name="Picture 196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7" name="Picture 19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8" name="Picture 196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79" name="Picture 19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0" name="Picture 196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1" name="Picture 19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2" name="Picture 196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3" name="Picture 196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4" name="Picture 196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5" name="Picture 19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6" name="Picture 196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7" name="Picture 19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8" name="Picture 196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89" name="Picture 196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0" name="Picture 196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1" name="Picture 196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2" name="Picture 19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3" name="Picture 196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4" name="Picture 196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5" name="Picture 19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6" name="Picture 196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7" name="Picture 1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8" name="Picture 196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099" name="Picture 196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100" name="Picture 196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101" name="Picture 196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102" name="Picture 196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103" name="Picture 196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104" name="Picture 19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105" name="Picture 196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25</xdr:row>
      <xdr:rowOff>0</xdr:rowOff>
    </xdr:from>
    <xdr:ext cx="9525" cy="9525"/>
    <xdr:pic>
      <xdr:nvPicPr>
        <xdr:cNvPr id="2106" name="Picture 196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07" name="Picture 19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08" name="Picture 196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09" name="Picture 196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0" name="Picture 196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1" name="Picture 196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2" name="Picture 196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3" name="Picture 196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4" name="Picture 19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5" name="Picture 196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6" name="Picture 196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7" name="Picture 19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8" name="Picture 196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19" name="Picture 19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0" name="Picture 196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1" name="Picture 196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2" name="Picture 196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3" name="Picture 196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4" name="Picture 19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5" name="Picture 196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6" name="Picture 196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7" name="Picture 19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8" name="Picture 196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29" name="Picture 196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0" name="Picture 196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1" name="Picture 196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2" name="Picture 196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3" name="Picture 196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4" name="Picture 196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5" name="Picture 196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6" name="Picture 196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7" name="Picture 19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8" name="Picture 196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39" name="Picture 196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0" name="Picture 196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1" name="Picture 196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2" name="Picture 196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3" name="Picture 196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4" name="Picture 196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5" name="Picture 196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6" name="Picture 196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7" name="Picture 19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8" name="Picture 196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49" name="Picture 196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0" name="Picture 196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1" name="Picture 196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2" name="Picture 196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3" name="Picture 196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4" name="Picture 19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5" name="Picture 196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6" name="Picture 19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7" name="Picture 19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8" name="Picture 196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59" name="Picture 196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0" name="Picture 196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1" name="Picture 196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2" name="Picture 196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3" name="Picture 196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4" name="Picture 19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5" name="Picture 196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6" name="Picture 196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7" name="Picture 19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8" name="Picture 196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69" name="Picture 196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0" name="Picture 196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1" name="Picture 196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2" name="Picture 196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3" name="Picture 196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4" name="Picture 19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5" name="Picture 196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6" name="Picture 196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7" name="Picture 19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8" name="Picture 196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79" name="Picture 196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0" name="Picture 196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1" name="Picture 196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2" name="Picture 196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3" name="Picture 196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4" name="Picture 196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5" name="Picture 19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6" name="Picture 196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7" name="Picture 19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8" name="Picture 196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89" name="Picture 196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0" name="Picture 196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1" name="Picture 19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2" name="Picture 196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3" name="Picture 196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4" name="Picture 19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5" name="Picture 196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6" name="Picture 196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7" name="Picture 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8" name="Picture 196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199" name="Picture 196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0" name="Picture 196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1" name="Picture 196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2" name="Picture 196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3" name="Picture 196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4" name="Picture 19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5" name="Picture 19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6" name="Picture 19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7" name="Picture 19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8" name="Picture 196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09" name="Picture 19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0" name="Picture 196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1" name="Picture 196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2" name="Picture 196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3" name="Picture 196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4" name="Picture 19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5" name="Picture 196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6" name="Picture 196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7" name="Picture 19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8" name="Picture 196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19" name="Picture 196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0" name="Picture 196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1" name="Picture 196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2" name="Picture 196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3" name="Picture 196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4" name="Picture 19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5" name="Picture 196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6" name="Picture 196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7" name="Picture 19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8" name="Picture 196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29" name="Picture 196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0" name="Picture 196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1" name="Picture 196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2" name="Picture 196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3" name="Picture 196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4" name="Picture 19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5" name="Picture 196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6" name="Picture 19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7" name="Picture 19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8" name="Picture 196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39" name="Picture 196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0" name="Picture 196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1" name="Picture 196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2" name="Picture 196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3" name="Picture 196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4" name="Picture 19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5" name="Picture 196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6" name="Picture 196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7" name="Picture 19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8" name="Picture 196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49" name="Picture 196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0" name="Picture 196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1" name="Picture 196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2" name="Picture 196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3" name="Picture 19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4" name="Picture 19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5" name="Picture 196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6" name="Picture 196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7" name="Picture 19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8" name="Picture 196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59" name="Picture 196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0" name="Picture 196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1" name="Picture 196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2" name="Picture 196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3" name="Picture 19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4" name="Picture 196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5" name="Picture 196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6" name="Picture 196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7" name="Picture 19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8" name="Picture 196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69" name="Picture 196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0" name="Picture 196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1" name="Picture 19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2" name="Picture 196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3" name="Picture 19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4" name="Picture 19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5" name="Picture 196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6" name="Picture 196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7" name="Picture 19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8" name="Picture 196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79" name="Picture 196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0" name="Picture 196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1" name="Picture 19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2" name="Picture 196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3" name="Picture 196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4" name="Picture 196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5" name="Picture 196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6" name="Picture 196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7" name="Picture 19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8" name="Picture 196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89" name="Picture 196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90" name="Picture 196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26</xdr:row>
      <xdr:rowOff>0</xdr:rowOff>
    </xdr:from>
    <xdr:ext cx="9525" cy="9525"/>
    <xdr:pic>
      <xdr:nvPicPr>
        <xdr:cNvPr id="2291" name="Picture 196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292" name="Picture 196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293" name="Picture 19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294" name="Picture 196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295" name="Picture 196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296" name="Picture 196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297" name="Picture 1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298" name="Picture 196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299" name="Picture 196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0" name="Picture 19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1" name="Picture 196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2" name="Picture 196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3" name="Picture 196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4" name="Picture 196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5" name="Picture 196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6" name="Picture 196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7" name="Picture 19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8" name="Picture 19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09" name="Picture 196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0" name="Picture 196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1" name="Picture 196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2" name="Picture 196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3" name="Picture 196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4" name="Picture 196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5" name="Picture 196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6" name="Picture 196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7" name="Picture 19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8" name="Picture 196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19" name="Picture 19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0" name="Picture 19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1" name="Picture 19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2" name="Picture 196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3" name="Picture 196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4" name="Picture 196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5" name="Picture 196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6" name="Picture 196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7" name="Picture 19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8" name="Picture 196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29" name="Picture 196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0" name="Picture 19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1" name="Picture 196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2" name="Picture 196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3" name="Picture 196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4" name="Picture 196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5" name="Picture 196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6" name="Picture 196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7" name="Picture 19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8" name="Picture 196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39" name="Picture 196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0" name="Picture 19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1" name="Picture 196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2" name="Picture 19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3" name="Picture 196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4" name="Picture 196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5" name="Picture 196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6" name="Picture 196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7" name="Picture 19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8" name="Picture 196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49" name="Picture 196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0" name="Picture 19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1" name="Picture 196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2" name="Picture 196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3" name="Picture 196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4" name="Picture 196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5" name="Picture 196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6" name="Picture 196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7" name="Picture 19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8" name="Picture 196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59" name="Picture 196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0" name="Picture 196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1" name="Picture 196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2" name="Picture 19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3" name="Picture 196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4" name="Picture 196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5" name="Picture 196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6" name="Picture 196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7" name="Picture 19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8" name="Picture 196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69" name="Picture 196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0" name="Picture 19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1" name="Picture 196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2" name="Picture 196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3" name="Picture 196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4" name="Picture 196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5" name="Picture 196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6" name="Picture 196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7" name="Picture 19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8" name="Picture 196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79" name="Picture 196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0" name="Picture 19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1" name="Picture 19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2" name="Picture 196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3" name="Picture 196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4" name="Picture 196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5" name="Picture 196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6" name="Picture 196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7" name="Picture 19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8" name="Picture 196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89" name="Picture 196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0" name="Picture 196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1" name="Picture 196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2" name="Picture 196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3" name="Picture 196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4" name="Picture 196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5" name="Picture 196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6" name="Picture 19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7" name="Picture 1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8" name="Picture 196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399" name="Picture 196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0" name="Picture 19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1" name="Picture 196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2" name="Picture 196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3" name="Picture 196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4" name="Picture 196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5" name="Picture 196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6" name="Picture 196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7" name="Picture 19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8" name="Picture 196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09" name="Picture 196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0" name="Picture 19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1" name="Picture 196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2" name="Picture 196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3" name="Picture 196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4" name="Picture 196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5" name="Picture 196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6" name="Picture 196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7" name="Picture 19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8" name="Picture 196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19" name="Picture 196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0" name="Picture 19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1" name="Picture 196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2" name="Picture 196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3" name="Picture 196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4" name="Picture 196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5" name="Picture 19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6" name="Picture 196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7" name="Picture 19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8" name="Picture 196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29" name="Picture 196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0" name="Picture 196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1" name="Picture 196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2" name="Picture 196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3" name="Picture 196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4" name="Picture 196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5" name="Picture 196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6" name="Picture 196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7" name="Picture 19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8" name="Picture 196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39" name="Picture 196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0" name="Picture 19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1" name="Picture 196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2" name="Picture 196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3" name="Picture 196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4" name="Picture 196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5" name="Picture 196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6" name="Picture 196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7" name="Picture 19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8" name="Picture 196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49" name="Picture 19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0" name="Picture 196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1" name="Picture 196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2" name="Picture 19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3" name="Picture 196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4" name="Picture 196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5" name="Picture 196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6" name="Picture 196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7" name="Picture 19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8" name="Picture 196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59" name="Picture 196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0" name="Picture 196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1" name="Picture 196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2" name="Picture 19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3" name="Picture 196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4" name="Picture 196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5" name="Picture 196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6" name="Picture 196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7" name="Picture 19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8" name="Picture 196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69" name="Picture 196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70" name="Picture 19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71" name="Picture 196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72" name="Picture 196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73" name="Picture 196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74" name="Picture 196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75" name="Picture 196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27</xdr:row>
      <xdr:rowOff>0</xdr:rowOff>
    </xdr:from>
    <xdr:ext cx="9525" cy="9525"/>
    <xdr:pic>
      <xdr:nvPicPr>
        <xdr:cNvPr id="2476" name="Picture 196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77" name="Picture 19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78" name="Picture 196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79" name="Picture 196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0" name="Picture 196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1" name="Picture 196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2" name="Picture 196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3" name="Picture 196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4" name="Picture 196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5" name="Picture 196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6" name="Picture 19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7" name="Picture 19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8" name="Picture 196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89" name="Picture 196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0" name="Picture 196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1" name="Picture 196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2" name="Picture 196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3" name="Picture 196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4" name="Picture 196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5" name="Picture 196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6" name="Picture 19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7" name="Picture 1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8" name="Picture 196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499" name="Picture 196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0" name="Picture 196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1" name="Picture 196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2" name="Picture 196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3" name="Picture 196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4" name="Picture 196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5" name="Picture 196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6" name="Picture 196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7" name="Picture 19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8" name="Picture 196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09" name="Picture 196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0" name="Picture 196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1" name="Picture 196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2" name="Picture 196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3" name="Picture 196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4" name="Picture 196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5" name="Picture 196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6" name="Picture 196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7" name="Picture 19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8" name="Picture 196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19" name="Picture 196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0" name="Picture 196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1" name="Picture 196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2" name="Picture 196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3" name="Picture 196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4" name="Picture 196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5" name="Picture 196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6" name="Picture 19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7" name="Picture 19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8" name="Picture 196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29" name="Picture 196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0" name="Picture 196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1" name="Picture 196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2" name="Picture 196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3" name="Picture 196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4" name="Picture 196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5" name="Picture 196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6" name="Picture 19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7" name="Picture 19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8" name="Picture 196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39" name="Picture 196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0" name="Picture 196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1" name="Picture 196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2" name="Picture 196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3" name="Picture 196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4" name="Picture 196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5" name="Picture 196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6" name="Picture 19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7" name="Picture 19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8" name="Picture 196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49" name="Picture 196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0" name="Picture 196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1" name="Picture 19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2" name="Picture 196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3" name="Picture 196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4" name="Picture 196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5" name="Picture 196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6" name="Picture 19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7" name="Picture 19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8" name="Picture 196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59" name="Picture 196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0" name="Picture 196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1" name="Picture 19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2" name="Picture 196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3" name="Picture 196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4" name="Picture 196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5" name="Picture 196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6" name="Picture 19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7" name="Picture 19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8" name="Picture 196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69" name="Picture 196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0" name="Picture 196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1" name="Picture 196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2" name="Picture 196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3" name="Picture 196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4" name="Picture 19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5" name="Picture 196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6" name="Picture 196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7" name="Picture 19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8" name="Picture 196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79" name="Picture 196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0" name="Picture 196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1" name="Picture 196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2" name="Picture 196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3" name="Picture 196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4" name="Picture 196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5" name="Picture 196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6" name="Picture 19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7" name="Picture 19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8" name="Picture 196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89" name="Picture 196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0" name="Picture 196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1" name="Picture 196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2" name="Picture 196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3" name="Picture 196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4" name="Picture 196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5" name="Picture 196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6" name="Picture 19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7" name="Picture 1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8" name="Picture 196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599" name="Picture 196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0" name="Picture 196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1" name="Picture 196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2" name="Picture 196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3" name="Picture 196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4" name="Picture 196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5" name="Picture 196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6" name="Picture 196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7" name="Picture 19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8" name="Picture 196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09" name="Picture 196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0" name="Picture 196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1" name="Picture 196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2" name="Picture 196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3" name="Picture 19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4" name="Picture 196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5" name="Picture 196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6" name="Picture 196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7" name="Picture 19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8" name="Picture 196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19" name="Picture 196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0" name="Picture 196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1" name="Picture 196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2" name="Picture 19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3" name="Picture 196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4" name="Picture 196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5" name="Picture 196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6" name="Picture 196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7" name="Picture 19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8" name="Picture 196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29" name="Picture 196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0" name="Picture 196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1" name="Picture 196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2" name="Picture 19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3" name="Picture 196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4" name="Picture 196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5" name="Picture 196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6" name="Picture 196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7" name="Picture 19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8" name="Picture 196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39" name="Picture 196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0" name="Picture 19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1" name="Picture 196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2" name="Picture 19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3" name="Picture 196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4" name="Picture 196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5" name="Picture 196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6" name="Picture 196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7" name="Picture 19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8" name="Picture 196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49" name="Picture 196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0" name="Picture 196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1" name="Picture 196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2" name="Picture 19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3" name="Picture 196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4" name="Picture 19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5" name="Picture 196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6" name="Picture 196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7" name="Picture 19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8" name="Picture 196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59" name="Picture 196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60" name="Picture 196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28</xdr:row>
      <xdr:rowOff>0</xdr:rowOff>
    </xdr:from>
    <xdr:ext cx="9525" cy="9525"/>
    <xdr:pic>
      <xdr:nvPicPr>
        <xdr:cNvPr id="2661" name="Picture 196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62" name="Picture 19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63" name="Picture 196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64" name="Picture 196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65" name="Picture 196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66" name="Picture 196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67" name="Picture 19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68" name="Picture 196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69" name="Picture 196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0" name="Picture 196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1" name="Picture 196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2" name="Picture 19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3" name="Picture 196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4" name="Picture 196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5" name="Picture 196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6" name="Picture 196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7" name="Picture 19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8" name="Picture 196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79" name="Picture 196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0" name="Picture 196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1" name="Picture 196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2" name="Picture 196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3" name="Picture 196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4" name="Picture 196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5" name="Picture 196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6" name="Picture 196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7" name="Picture 19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8" name="Picture 196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89" name="Picture 196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0" name="Picture 196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1" name="Picture 196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2" name="Picture 196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3" name="Picture 196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4" name="Picture 19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5" name="Picture 196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6" name="Picture 196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7" name="Picture 1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8" name="Picture 196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699" name="Picture 19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0" name="Picture 196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1" name="Picture 196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2" name="Picture 19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3" name="Picture 196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4" name="Picture 196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5" name="Picture 196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6" name="Picture 196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7" name="Picture 19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8" name="Picture 196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09" name="Picture 19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0" name="Picture 196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1" name="Picture 196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2" name="Picture 19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3" name="Picture 196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4" name="Picture 196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5" name="Picture 196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6" name="Picture 196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7" name="Picture 19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8" name="Picture 196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19" name="Picture 196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0" name="Picture 196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1" name="Picture 196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2" name="Picture 19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3" name="Picture 196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4" name="Picture 196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5" name="Picture 196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6" name="Picture 196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7" name="Picture 19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8" name="Picture 196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29" name="Picture 196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0" name="Picture 196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1" name="Picture 196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2" name="Picture 19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3" name="Picture 196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4" name="Picture 196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5" name="Picture 196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6" name="Picture 196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7" name="Picture 19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8" name="Picture 196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39" name="Picture 19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0" name="Picture 196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1" name="Picture 196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2" name="Picture 19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3" name="Picture 196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4" name="Picture 196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5" name="Picture 196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6" name="Picture 196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7" name="Picture 19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8" name="Picture 196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49" name="Picture 196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0" name="Picture 196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1" name="Picture 196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2" name="Picture 19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3" name="Picture 19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4" name="Picture 196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5" name="Picture 196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6" name="Picture 196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7" name="Picture 19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8" name="Picture 196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59" name="Picture 196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0" name="Picture 196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1" name="Picture 196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2" name="Picture 196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3" name="Picture 196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4" name="Picture 196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5" name="Picture 196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6" name="Picture 19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7" name="Picture 19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8" name="Picture 196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69" name="Picture 196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0" name="Picture 196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1" name="Picture 196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2" name="Picture 196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3" name="Picture 196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4" name="Picture 196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5" name="Picture 196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6" name="Picture 196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7" name="Picture 19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8" name="Picture 196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79" name="Picture 19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0" name="Picture 196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1" name="Picture 196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2" name="Picture 196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3" name="Picture 196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4" name="Picture 196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5" name="Picture 196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6" name="Picture 196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7" name="Picture 19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8" name="Picture 196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89" name="Picture 196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0" name="Picture 196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1" name="Picture 196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2" name="Picture 196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3" name="Picture 19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4" name="Picture 196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5" name="Picture 196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6" name="Picture 196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7" name="Picture 1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8" name="Picture 19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799" name="Picture 196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0" name="Picture 196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1" name="Picture 196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2" name="Picture 196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3" name="Picture 19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4" name="Picture 196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5" name="Picture 196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6" name="Picture 196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7" name="Picture 19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8" name="Picture 196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09" name="Picture 196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0" name="Picture 196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1" name="Picture 19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2" name="Picture 196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3" name="Picture 196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4" name="Picture 196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5" name="Picture 196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6" name="Picture 196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7" name="Picture 19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8" name="Picture 196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19" name="Picture 196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0" name="Picture 196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1" name="Picture 19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2" name="Picture 196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3" name="Picture 196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4" name="Picture 196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5" name="Picture 196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6" name="Picture 19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7" name="Picture 19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8" name="Picture 196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29" name="Picture 196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0" name="Picture 196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1" name="Picture 196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2" name="Picture 196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3" name="Picture 196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4" name="Picture 196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5" name="Picture 196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6" name="Picture 196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7" name="Picture 19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8" name="Picture 19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39" name="Picture 196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0" name="Picture 196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1" name="Picture 196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2" name="Picture 196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3" name="Picture 19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4" name="Picture 196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5" name="Picture 196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6" name="Picture 196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7" name="Picture 19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8" name="Picture 19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49" name="Picture 196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0" name="Picture 196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1" name="Picture 196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2" name="Picture 196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3" name="Picture 196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4" name="Picture 196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5" name="Picture 196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6" name="Picture 19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7" name="Picture 19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8" name="Picture 19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59" name="Picture 196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0" name="Picture 196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1" name="Picture 196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2" name="Picture 196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3" name="Picture 196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4" name="Picture 196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5" name="Picture 196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6" name="Picture 196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7" name="Picture 19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8" name="Picture 196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69" name="Picture 196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0" name="Picture 196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1" name="Picture 196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2" name="Picture 196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3" name="Picture 196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4" name="Picture 196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5" name="Picture 19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6" name="Picture 196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7" name="Picture 19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8" name="Picture 196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79" name="Picture 196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0" name="Picture 196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1" name="Picture 196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2" name="Picture 196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3" name="Picture 19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4" name="Picture 196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5" name="Picture 196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6" name="Picture 196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7" name="Picture 19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8" name="Picture 196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89" name="Picture 196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0" name="Picture 196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1" name="Picture 196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2" name="Picture 196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3" name="Picture 196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4" name="Picture 196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5" name="Picture 196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6" name="Picture 196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7" name="Picture 1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8" name="Picture 196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899" name="Picture 196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0" name="Picture 196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1" name="Picture 196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2" name="Picture 196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3" name="Picture 196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4" name="Picture 196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5" name="Picture 196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6" name="Picture 196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7" name="Picture 19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8" name="Picture 196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09" name="Picture 196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0" name="Picture 196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1" name="Picture 196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2" name="Picture 196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3" name="Picture 196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4" name="Picture 196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5" name="Picture 196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6" name="Picture 196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7" name="Picture 19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8" name="Picture 19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19" name="Picture 196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0" name="Picture 196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1" name="Picture 196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2" name="Picture 196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3" name="Picture 196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4" name="Picture 196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5" name="Picture 196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6" name="Picture 196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7" name="Picture 19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8" name="Picture 19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29" name="Picture 196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0" name="Picture 196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1" name="Picture 196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2" name="Picture 196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3" name="Picture 19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4" name="Picture 196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5" name="Picture 196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6" name="Picture 196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7" name="Picture 19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8" name="Picture 196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39" name="Picture 196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0" name="Picture 196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1" name="Picture 196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2" name="Picture 196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3" name="Picture 196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4" name="Picture 196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5" name="Picture 196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6" name="Picture 196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7" name="Picture 19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8" name="Picture 196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49" name="Picture 196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0" name="Picture 196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1" name="Picture 196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2" name="Picture 196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3" name="Picture 196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4" name="Picture 196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5" name="Picture 196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6" name="Picture 196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7" name="Picture 19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8" name="Picture 196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59" name="Picture 196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0" name="Picture 196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1" name="Picture 196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2" name="Picture 196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3" name="Picture 196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4" name="Picture 196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5" name="Picture 196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6" name="Picture 196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7" name="Picture 19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8" name="Picture 19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69" name="Picture 196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0" name="Picture 196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1" name="Picture 196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2" name="Picture 196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3" name="Picture 196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4" name="Picture 196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5" name="Picture 196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6" name="Picture 196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7" name="Picture 19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8" name="Picture 19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79" name="Picture 196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0" name="Picture 196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1" name="Picture 196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2" name="Picture 196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3" name="Picture 196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4" name="Picture 196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5" name="Picture 196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6" name="Picture 196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7" name="Picture 19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8" name="Picture 196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89" name="Picture 196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0" name="Picture 196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1" name="Picture 196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2" name="Picture 196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3" name="Picture 196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4" name="Picture 196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5" name="Picture 196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6" name="Picture 196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7" name="Picture 1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8" name="Picture 196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2999" name="Picture 196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0" name="Picture 19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1" name="Picture 196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2" name="Picture 196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3" name="Picture 196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4" name="Picture 196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5" name="Picture 196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6" name="Picture 196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7" name="Picture 19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8" name="Picture 196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09" name="Picture 19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0" name="Picture 196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1" name="Picture 196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2" name="Picture 196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3" name="Picture 196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4" name="Picture 196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5" name="Picture 196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6" name="Picture 196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7" name="Picture 19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8" name="Picture 196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19" name="Picture 196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0" name="Picture 196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1" name="Picture 196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2" name="Picture 196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3" name="Picture 196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4" name="Picture 196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5" name="Picture 196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6" name="Picture 196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7" name="Picture 19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8" name="Picture 196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29" name="Picture 196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30" name="Picture 196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29</xdr:row>
      <xdr:rowOff>0</xdr:rowOff>
    </xdr:from>
    <xdr:ext cx="9525" cy="9525"/>
    <xdr:pic>
      <xdr:nvPicPr>
        <xdr:cNvPr id="3031" name="Picture 196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83597" y="4305689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32" name="Picture 19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33" name="Picture 196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34" name="Picture 196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35" name="Picture 19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36" name="Picture 196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37" name="Picture 196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38" name="Picture 196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39" name="Picture 196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0" name="Picture 19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1" name="Picture 196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2" name="Picture 1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3" name="Picture 196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4" name="Picture 196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5" name="Picture 19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6" name="Picture 196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7" name="Picture 19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8" name="Picture 196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49" name="Picture 196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0" name="Picture 19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1" name="Picture 196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2" name="Picture 19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3" name="Picture 19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4" name="Picture 196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5" name="Picture 196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6" name="Picture 196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7" name="Picture 196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8" name="Picture 19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59" name="Picture 196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0" name="Picture 196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1" name="Picture 196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2" name="Picture 19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3" name="Picture 19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4" name="Picture 196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5" name="Picture 196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6" name="Picture 196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7" name="Picture 196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8" name="Picture 19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69" name="Picture 196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0" name="Picture 196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1" name="Picture 19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2" name="Picture 19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3" name="Picture 196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4" name="Picture 196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5" name="Picture 196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6" name="Picture 19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7" name="Picture 196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8" name="Picture 196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79" name="Picture 196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0" name="Picture 19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1" name="Picture 196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2" name="Picture 19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3" name="Picture 196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4" name="Picture 196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5" name="Picture 19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6" name="Picture 196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7" name="Picture 19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8" name="Picture 196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89" name="Picture 196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0" name="Picture 19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1" name="Picture 196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2" name="Picture 19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3" name="Picture 196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4" name="Picture 196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5" name="Picture 19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6" name="Picture 196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7" name="Picture 196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8" name="Picture 19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099" name="Picture 196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0" name="Picture 196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1" name="Picture 196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2" name="Picture 19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3" name="Picture 19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4" name="Picture 196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5" name="Picture 196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6" name="Picture 196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7" name="Picture 19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8" name="Picture 196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09" name="Picture 196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0" name="Picture 196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1" name="Picture 196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2" name="Picture 19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3" name="Picture 196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4" name="Picture 196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5" name="Picture 196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6" name="Picture 196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7" name="Picture 19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8" name="Picture 196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19" name="Picture 196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0" name="Picture 196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1" name="Picture 196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2" name="Picture 19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3" name="Picture 196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4" name="Picture 196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5" name="Picture 19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6" name="Picture 196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7" name="Picture 19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8" name="Picture 196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29" name="Picture 196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0" name="Picture 19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1" name="Picture 196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2" name="Picture 19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3" name="Picture 196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4" name="Picture 19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5" name="Picture 196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6" name="Picture 196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7" name="Picture 19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8" name="Picture 196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39" name="Picture 19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0" name="Picture 196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1" name="Picture 196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2" name="Picture 1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3" name="Picture 196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4" name="Picture 19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5" name="Picture 196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6" name="Picture 196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7" name="Picture 19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8" name="Picture 196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49" name="Picture 19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0" name="Picture 196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1" name="Picture 196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2" name="Picture 19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3" name="Picture 196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4" name="Picture 196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5" name="Picture 196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6" name="Picture 196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7" name="Picture 19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8" name="Picture 196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59" name="Picture 196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0" name="Picture 196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1" name="Picture 196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2" name="Picture 19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3" name="Picture 196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4" name="Picture 196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5" name="Picture 196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6" name="Picture 196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7" name="Picture 19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8" name="Picture 196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69" name="Picture 196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30</xdr:row>
      <xdr:rowOff>0</xdr:rowOff>
    </xdr:from>
    <xdr:ext cx="9525" cy="9525"/>
    <xdr:pic>
      <xdr:nvPicPr>
        <xdr:cNvPr id="3170" name="Picture 19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386888" y="2303495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zoomScale="98" zoomScaleNormal="98" zoomScaleSheetLayoutView="98" workbookViewId="0">
      <selection activeCell="J11" sqref="J11"/>
    </sheetView>
  </sheetViews>
  <sheetFormatPr baseColWidth="10" defaultColWidth="9" defaultRowHeight="17.25" x14ac:dyDescent="0.35"/>
  <cols>
    <col min="1" max="1" width="4.625" customWidth="1"/>
    <col min="2" max="2" width="8.25" customWidth="1"/>
    <col min="3" max="3" width="19.625" customWidth="1"/>
    <col min="4" max="4" width="33" style="1" customWidth="1"/>
    <col min="5" max="5" width="7.625" customWidth="1"/>
    <col min="6" max="6" width="13.5" customWidth="1"/>
    <col min="8" max="8" width="20.875" customWidth="1"/>
    <col min="9" max="9" width="18.5" hidden="1" customWidth="1"/>
    <col min="10" max="10" width="12.25" customWidth="1"/>
    <col min="11" max="11" width="13.75" customWidth="1"/>
    <col min="12" max="12" width="11.375" customWidth="1"/>
    <col min="13" max="13" width="14.5" customWidth="1"/>
    <col min="14" max="15" width="14" customWidth="1"/>
    <col min="16" max="16" width="14.625" customWidth="1"/>
    <col min="17" max="17" width="9.875" hidden="1" customWidth="1"/>
    <col min="18" max="18" width="16.375" hidden="1" customWidth="1"/>
    <col min="19" max="19" width="10.375" hidden="1" customWidth="1"/>
    <col min="20" max="20" width="0" hidden="1" customWidth="1"/>
    <col min="21" max="21" width="10.375" bestFit="1" customWidth="1"/>
  </cols>
  <sheetData>
    <row r="1" spans="1:29" x14ac:dyDescent="0.35">
      <c r="A1" s="5"/>
      <c r="B1" s="5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29" x14ac:dyDescent="0.35">
      <c r="A2" s="5"/>
      <c r="B2" s="5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29" ht="45.75" customHeight="1" x14ac:dyDescent="0.35">
      <c r="A3" s="110" t="s">
        <v>64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29" x14ac:dyDescent="0.35">
      <c r="A4" s="7"/>
      <c r="B4" s="7"/>
      <c r="C4" s="7"/>
      <c r="D4" s="8"/>
      <c r="E4" s="9"/>
      <c r="F4" s="10"/>
      <c r="G4" s="10"/>
      <c r="H4" s="7"/>
      <c r="I4" s="7"/>
      <c r="J4" s="10"/>
      <c r="K4" s="7"/>
      <c r="L4" s="7"/>
      <c r="M4" s="7"/>
      <c r="N4" s="7"/>
      <c r="O4" s="7"/>
      <c r="P4" s="5"/>
    </row>
    <row r="5" spans="1:29" x14ac:dyDescent="0.35">
      <c r="A5" s="11"/>
      <c r="B5" s="11"/>
      <c r="C5" s="11"/>
      <c r="D5" s="12"/>
      <c r="E5" s="13"/>
      <c r="F5" s="11"/>
      <c r="G5" s="11"/>
      <c r="H5" s="11"/>
      <c r="I5" s="11"/>
      <c r="J5" s="11"/>
      <c r="K5" s="14"/>
      <c r="L5" s="14"/>
      <c r="M5" s="14"/>
      <c r="N5" s="14"/>
      <c r="O5" s="14"/>
      <c r="P5" s="5"/>
    </row>
    <row r="6" spans="1:29" x14ac:dyDescent="0.35">
      <c r="A6" s="111" t="s">
        <v>54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</row>
    <row r="7" spans="1:29" ht="17.25" customHeight="1" x14ac:dyDescent="0.35">
      <c r="A7" s="92" t="s">
        <v>0</v>
      </c>
      <c r="B7" s="92" t="s">
        <v>1</v>
      </c>
      <c r="C7" s="92" t="s">
        <v>2</v>
      </c>
      <c r="D7" s="92" t="s">
        <v>3</v>
      </c>
      <c r="E7" s="92" t="s">
        <v>4</v>
      </c>
      <c r="F7" s="92" t="s">
        <v>5</v>
      </c>
      <c r="G7" s="95" t="s">
        <v>7</v>
      </c>
      <c r="H7" s="96"/>
      <c r="I7" s="15"/>
      <c r="J7" s="92" t="s">
        <v>6</v>
      </c>
      <c r="K7" s="107" t="s">
        <v>8</v>
      </c>
      <c r="L7" s="108"/>
      <c r="M7" s="109"/>
      <c r="N7" s="86" t="s">
        <v>9</v>
      </c>
      <c r="O7" s="86" t="s">
        <v>51</v>
      </c>
      <c r="P7" s="113" t="s">
        <v>49</v>
      </c>
    </row>
    <row r="8" spans="1:29" x14ac:dyDescent="0.35">
      <c r="A8" s="93"/>
      <c r="B8" s="93"/>
      <c r="C8" s="93"/>
      <c r="D8" s="93"/>
      <c r="E8" s="93"/>
      <c r="F8" s="93"/>
      <c r="G8" s="97"/>
      <c r="H8" s="98"/>
      <c r="I8" s="16" t="s">
        <v>52</v>
      </c>
      <c r="J8" s="93"/>
      <c r="K8" s="17" t="s">
        <v>10</v>
      </c>
      <c r="L8" s="18" t="s">
        <v>11</v>
      </c>
      <c r="M8" s="19" t="s">
        <v>12</v>
      </c>
      <c r="N8" s="87"/>
      <c r="O8" s="87"/>
      <c r="P8" s="113"/>
    </row>
    <row r="9" spans="1:29" ht="17.25" customHeight="1" x14ac:dyDescent="0.35">
      <c r="A9" s="93"/>
      <c r="B9" s="93"/>
      <c r="C9" s="93"/>
      <c r="D9" s="93"/>
      <c r="E9" s="93"/>
      <c r="F9" s="93"/>
      <c r="G9" s="97"/>
      <c r="H9" s="98"/>
      <c r="I9" s="16"/>
      <c r="J9" s="93"/>
      <c r="K9" s="92" t="s">
        <v>13</v>
      </c>
      <c r="L9" s="92" t="s">
        <v>14</v>
      </c>
      <c r="M9" s="92" t="s">
        <v>15</v>
      </c>
      <c r="N9" s="87"/>
      <c r="O9" s="87"/>
      <c r="P9" s="113"/>
      <c r="AC9" s="4"/>
    </row>
    <row r="10" spans="1:29" ht="17.25" customHeight="1" x14ac:dyDescent="0.35">
      <c r="A10" s="94"/>
      <c r="B10" s="94"/>
      <c r="C10" s="94"/>
      <c r="D10" s="94"/>
      <c r="E10" s="94"/>
      <c r="F10" s="94"/>
      <c r="G10" s="99"/>
      <c r="H10" s="100"/>
      <c r="I10" s="20"/>
      <c r="J10" s="94"/>
      <c r="K10" s="94"/>
      <c r="L10" s="94"/>
      <c r="M10" s="94"/>
      <c r="N10" s="88"/>
      <c r="O10" s="88"/>
      <c r="P10" s="113"/>
      <c r="AC10" s="4"/>
    </row>
    <row r="11" spans="1:29" x14ac:dyDescent="0.35">
      <c r="A11" s="21">
        <v>1</v>
      </c>
      <c r="B11" s="22">
        <v>11</v>
      </c>
      <c r="C11" s="23" t="s">
        <v>16</v>
      </c>
      <c r="D11" s="24" t="s">
        <v>16</v>
      </c>
      <c r="E11" s="21">
        <v>55272</v>
      </c>
      <c r="F11" s="21">
        <v>990059734</v>
      </c>
      <c r="G11" s="105" t="s">
        <v>17</v>
      </c>
      <c r="H11" s="106"/>
      <c r="I11" s="25">
        <v>39</v>
      </c>
      <c r="J11" s="26">
        <v>44270</v>
      </c>
      <c r="K11" s="27">
        <v>17500</v>
      </c>
      <c r="L11" s="27">
        <v>0</v>
      </c>
      <c r="M11" s="27">
        <v>0</v>
      </c>
      <c r="N11" s="62">
        <f>ROUND(SUM(K11:M11),2)</f>
        <v>17500</v>
      </c>
      <c r="O11" s="61">
        <v>365</v>
      </c>
      <c r="P11" s="34">
        <f>N11*365/365</f>
        <v>17500</v>
      </c>
      <c r="AC11" s="4"/>
    </row>
    <row r="12" spans="1:29" x14ac:dyDescent="0.35">
      <c r="A12" s="28"/>
      <c r="B12" s="28"/>
      <c r="C12" s="28"/>
      <c r="D12" s="29"/>
      <c r="E12" s="28"/>
      <c r="F12" s="30"/>
      <c r="G12" s="28"/>
      <c r="H12" s="28"/>
      <c r="I12" s="28"/>
      <c r="J12" s="28"/>
      <c r="K12" s="31">
        <v>17500</v>
      </c>
      <c r="L12" s="31">
        <v>0</v>
      </c>
      <c r="M12" s="31">
        <v>0</v>
      </c>
      <c r="N12" s="32">
        <f>ROUND(SUM(K12:M12),2)</f>
        <v>17500</v>
      </c>
      <c r="O12" s="33">
        <v>365</v>
      </c>
      <c r="P12" s="34">
        <f>P11</f>
        <v>17500</v>
      </c>
    </row>
    <row r="13" spans="1:29" x14ac:dyDescent="0.35">
      <c r="A13" s="28"/>
      <c r="B13" s="28"/>
      <c r="C13" s="28"/>
      <c r="D13" s="29"/>
      <c r="E13" s="30"/>
      <c r="F13" s="28"/>
      <c r="G13" s="28"/>
      <c r="H13" s="28"/>
      <c r="I13" s="28"/>
      <c r="J13" s="28"/>
      <c r="K13" s="35"/>
      <c r="L13" s="35"/>
      <c r="M13" s="35"/>
      <c r="N13" s="35"/>
      <c r="O13" s="35"/>
      <c r="P13" s="5"/>
    </row>
    <row r="14" spans="1:29" x14ac:dyDescent="0.35">
      <c r="A14" s="28"/>
      <c r="B14" s="28"/>
      <c r="C14" s="28"/>
      <c r="D14" s="29"/>
      <c r="E14" s="28"/>
      <c r="F14" s="28"/>
      <c r="G14" s="28"/>
      <c r="H14" s="28"/>
      <c r="I14" s="28"/>
      <c r="J14" s="28"/>
      <c r="K14" s="35"/>
      <c r="L14" s="35"/>
      <c r="M14" s="35"/>
      <c r="N14" s="35"/>
      <c r="O14" s="35"/>
      <c r="P14" s="5"/>
    </row>
    <row r="15" spans="1:29" x14ac:dyDescent="0.35">
      <c r="A15" s="112" t="s">
        <v>18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1:29" ht="17.25" customHeight="1" x14ac:dyDescent="0.35">
      <c r="A16" s="92" t="s">
        <v>0</v>
      </c>
      <c r="B16" s="92" t="s">
        <v>1</v>
      </c>
      <c r="C16" s="92" t="s">
        <v>2</v>
      </c>
      <c r="D16" s="92" t="s">
        <v>3</v>
      </c>
      <c r="E16" s="92" t="s">
        <v>4</v>
      </c>
      <c r="F16" s="92" t="s">
        <v>5</v>
      </c>
      <c r="G16" s="95" t="s">
        <v>7</v>
      </c>
      <c r="H16" s="96"/>
      <c r="I16" s="15"/>
      <c r="J16" s="92" t="s">
        <v>6</v>
      </c>
      <c r="K16" s="107" t="s">
        <v>8</v>
      </c>
      <c r="L16" s="108"/>
      <c r="M16" s="109"/>
      <c r="N16" s="86" t="s">
        <v>9</v>
      </c>
      <c r="O16" s="86" t="s">
        <v>51</v>
      </c>
      <c r="P16" s="114" t="s">
        <v>49</v>
      </c>
    </row>
    <row r="17" spans="1:19" x14ac:dyDescent="0.35">
      <c r="A17" s="93"/>
      <c r="B17" s="93"/>
      <c r="C17" s="93"/>
      <c r="D17" s="93"/>
      <c r="E17" s="93"/>
      <c r="F17" s="93"/>
      <c r="G17" s="97"/>
      <c r="H17" s="98"/>
      <c r="I17" s="93" t="s">
        <v>53</v>
      </c>
      <c r="J17" s="93"/>
      <c r="K17" s="17" t="s">
        <v>19</v>
      </c>
      <c r="L17" s="18"/>
      <c r="M17" s="19" t="s">
        <v>12</v>
      </c>
      <c r="N17" s="87"/>
      <c r="O17" s="87"/>
      <c r="P17" s="114"/>
    </row>
    <row r="18" spans="1:19" ht="31.5" x14ac:dyDescent="0.35">
      <c r="A18" s="93"/>
      <c r="B18" s="93"/>
      <c r="C18" s="93"/>
      <c r="D18" s="93"/>
      <c r="E18" s="93"/>
      <c r="F18" s="93"/>
      <c r="G18" s="97"/>
      <c r="H18" s="98"/>
      <c r="I18" s="93"/>
      <c r="J18" s="93"/>
      <c r="K18" s="92" t="s">
        <v>13</v>
      </c>
      <c r="L18" s="36" t="s">
        <v>50</v>
      </c>
      <c r="M18" s="92" t="s">
        <v>15</v>
      </c>
      <c r="N18" s="87"/>
      <c r="O18" s="87"/>
      <c r="P18" s="114"/>
    </row>
    <row r="19" spans="1:19" ht="17.25" customHeight="1" x14ac:dyDescent="0.35">
      <c r="A19" s="94"/>
      <c r="B19" s="94"/>
      <c r="C19" s="94"/>
      <c r="D19" s="94"/>
      <c r="E19" s="94"/>
      <c r="F19" s="94"/>
      <c r="G19" s="99"/>
      <c r="H19" s="100"/>
      <c r="I19" s="20"/>
      <c r="J19" s="94"/>
      <c r="K19" s="94"/>
      <c r="L19" s="37"/>
      <c r="M19" s="94"/>
      <c r="N19" s="88"/>
      <c r="O19" s="88"/>
      <c r="P19" s="114"/>
    </row>
    <row r="20" spans="1:19" x14ac:dyDescent="0.35">
      <c r="A20" s="21">
        <v>1</v>
      </c>
      <c r="B20" s="38" t="s">
        <v>20</v>
      </c>
      <c r="C20" s="39" t="s">
        <v>21</v>
      </c>
      <c r="D20" s="40" t="s">
        <v>22</v>
      </c>
      <c r="E20" s="41">
        <v>351670</v>
      </c>
      <c r="F20" s="22">
        <v>9901161507</v>
      </c>
      <c r="G20" s="103" t="s">
        <v>23</v>
      </c>
      <c r="H20" s="104"/>
      <c r="I20" s="42"/>
      <c r="J20" s="43">
        <v>43850</v>
      </c>
      <c r="K20" s="44">
        <f>ROUND(13500,2)</f>
        <v>13500</v>
      </c>
      <c r="L20" s="44">
        <v>375</v>
      </c>
      <c r="M20" s="44">
        <v>0</v>
      </c>
      <c r="N20" s="62">
        <f t="shared" ref="N20:N27" si="0">ROUND(SUM(K20:M20),2)</f>
        <v>13875</v>
      </c>
      <c r="O20" s="45">
        <v>365</v>
      </c>
      <c r="P20" s="34">
        <f>N20*O20/365</f>
        <v>13875</v>
      </c>
      <c r="Q20">
        <v>365</v>
      </c>
      <c r="R20" s="2">
        <f t="shared" ref="R20:R30" si="1">N20/365*Q20</f>
        <v>13875</v>
      </c>
      <c r="S20" s="2">
        <f>P20-R20</f>
        <v>0</v>
      </c>
    </row>
    <row r="21" spans="1:19" x14ac:dyDescent="0.35">
      <c r="A21" s="21">
        <v>2</v>
      </c>
      <c r="B21" s="38" t="s">
        <v>20</v>
      </c>
      <c r="C21" s="39" t="s">
        <v>24</v>
      </c>
      <c r="D21" s="40" t="s">
        <v>25</v>
      </c>
      <c r="E21" s="22">
        <v>351678</v>
      </c>
      <c r="F21" s="22">
        <v>990054468</v>
      </c>
      <c r="G21" s="103" t="s">
        <v>26</v>
      </c>
      <c r="H21" s="104"/>
      <c r="I21" s="42"/>
      <c r="J21" s="43">
        <v>43850</v>
      </c>
      <c r="K21" s="44">
        <f>ROUND(12000,2)</f>
        <v>12000</v>
      </c>
      <c r="L21" s="44">
        <v>375</v>
      </c>
      <c r="M21" s="44">
        <v>0</v>
      </c>
      <c r="N21" s="62">
        <f t="shared" si="0"/>
        <v>12375</v>
      </c>
      <c r="O21" s="45">
        <v>365</v>
      </c>
      <c r="P21" s="34">
        <f t="shared" ref="P21:P29" si="2">N21*O21/365</f>
        <v>12375</v>
      </c>
      <c r="Q21">
        <v>365</v>
      </c>
      <c r="R21" s="2">
        <f t="shared" si="1"/>
        <v>12375.000000000002</v>
      </c>
      <c r="S21" s="2">
        <f t="shared" ref="S21:S30" si="3">P21-R21</f>
        <v>0</v>
      </c>
    </row>
    <row r="22" spans="1:19" x14ac:dyDescent="0.35">
      <c r="A22" s="21">
        <v>3</v>
      </c>
      <c r="B22" s="38" t="s">
        <v>20</v>
      </c>
      <c r="C22" s="23" t="s">
        <v>24</v>
      </c>
      <c r="D22" s="40" t="s">
        <v>27</v>
      </c>
      <c r="E22" s="22">
        <v>356292</v>
      </c>
      <c r="F22" s="21">
        <v>9901421001</v>
      </c>
      <c r="G22" s="101" t="s">
        <v>28</v>
      </c>
      <c r="H22" s="102"/>
      <c r="I22" s="46"/>
      <c r="J22" s="46">
        <v>43787</v>
      </c>
      <c r="K22" s="47">
        <v>12000</v>
      </c>
      <c r="L22" s="44">
        <v>375</v>
      </c>
      <c r="M22" s="47">
        <v>0</v>
      </c>
      <c r="N22" s="62">
        <f t="shared" si="0"/>
        <v>12375</v>
      </c>
      <c r="O22" s="45">
        <v>365</v>
      </c>
      <c r="P22" s="34">
        <f t="shared" si="2"/>
        <v>12375</v>
      </c>
      <c r="Q22">
        <v>365</v>
      </c>
      <c r="R22" s="2">
        <f t="shared" si="1"/>
        <v>12375.000000000002</v>
      </c>
      <c r="S22" s="2">
        <f t="shared" si="3"/>
        <v>0</v>
      </c>
    </row>
    <row r="23" spans="1:19" ht="31.5" x14ac:dyDescent="0.35">
      <c r="A23" s="21">
        <v>4</v>
      </c>
      <c r="B23" s="38" t="s">
        <v>20</v>
      </c>
      <c r="C23" s="23" t="s">
        <v>29</v>
      </c>
      <c r="D23" s="40" t="s">
        <v>30</v>
      </c>
      <c r="E23" s="22">
        <v>352693</v>
      </c>
      <c r="F23" s="21">
        <v>9901377038</v>
      </c>
      <c r="G23" s="101" t="s">
        <v>31</v>
      </c>
      <c r="H23" s="102"/>
      <c r="I23" s="46"/>
      <c r="J23" s="46">
        <v>44362</v>
      </c>
      <c r="K23" s="47">
        <v>12000</v>
      </c>
      <c r="L23" s="44">
        <v>0</v>
      </c>
      <c r="M23" s="47">
        <v>0</v>
      </c>
      <c r="N23" s="62">
        <f t="shared" si="0"/>
        <v>12000</v>
      </c>
      <c r="O23" s="45">
        <v>365</v>
      </c>
      <c r="P23" s="34">
        <f t="shared" si="2"/>
        <v>12000</v>
      </c>
      <c r="Q23">
        <v>365</v>
      </c>
      <c r="R23" s="2">
        <f t="shared" si="1"/>
        <v>12000.000000000002</v>
      </c>
      <c r="S23" s="2">
        <f t="shared" si="3"/>
        <v>0</v>
      </c>
    </row>
    <row r="24" spans="1:19" x14ac:dyDescent="0.35">
      <c r="A24" s="21">
        <v>5</v>
      </c>
      <c r="B24" s="38" t="s">
        <v>20</v>
      </c>
      <c r="C24" s="23" t="s">
        <v>29</v>
      </c>
      <c r="D24" s="40" t="s">
        <v>32</v>
      </c>
      <c r="E24" s="22">
        <v>401225</v>
      </c>
      <c r="F24" s="21">
        <v>990078386</v>
      </c>
      <c r="G24" s="101" t="s">
        <v>33</v>
      </c>
      <c r="H24" s="102"/>
      <c r="I24" s="46"/>
      <c r="J24" s="46">
        <v>44362</v>
      </c>
      <c r="K24" s="47">
        <v>12000</v>
      </c>
      <c r="L24" s="44">
        <v>375</v>
      </c>
      <c r="M24" s="47">
        <v>0</v>
      </c>
      <c r="N24" s="62">
        <f t="shared" si="0"/>
        <v>12375</v>
      </c>
      <c r="O24" s="45">
        <v>365</v>
      </c>
      <c r="P24" s="34">
        <f t="shared" si="2"/>
        <v>12375</v>
      </c>
      <c r="Q24">
        <v>365</v>
      </c>
      <c r="R24" s="2">
        <f t="shared" si="1"/>
        <v>12375.000000000002</v>
      </c>
      <c r="S24" s="2">
        <f t="shared" si="3"/>
        <v>0</v>
      </c>
    </row>
    <row r="25" spans="1:19" ht="31.5" x14ac:dyDescent="0.35">
      <c r="A25" s="21">
        <v>6</v>
      </c>
      <c r="B25" s="38" t="s">
        <v>20</v>
      </c>
      <c r="C25" s="23" t="s">
        <v>29</v>
      </c>
      <c r="D25" s="40" t="s">
        <v>34</v>
      </c>
      <c r="E25" s="22">
        <v>351673</v>
      </c>
      <c r="F25" s="21">
        <v>9901524550</v>
      </c>
      <c r="G25" s="101" t="s">
        <v>35</v>
      </c>
      <c r="H25" s="102"/>
      <c r="I25" s="46"/>
      <c r="J25" s="46">
        <v>44378</v>
      </c>
      <c r="K25" s="47">
        <v>12000</v>
      </c>
      <c r="L25" s="44">
        <v>375</v>
      </c>
      <c r="M25" s="47">
        <v>0</v>
      </c>
      <c r="N25" s="62">
        <f t="shared" si="0"/>
        <v>12375</v>
      </c>
      <c r="O25" s="45">
        <v>365</v>
      </c>
      <c r="P25" s="34">
        <f t="shared" si="2"/>
        <v>12375</v>
      </c>
      <c r="Q25">
        <v>365</v>
      </c>
      <c r="R25" s="2">
        <f t="shared" si="1"/>
        <v>12375.000000000002</v>
      </c>
      <c r="S25" s="2">
        <f t="shared" si="3"/>
        <v>0</v>
      </c>
    </row>
    <row r="26" spans="1:19" ht="30.75" customHeight="1" x14ac:dyDescent="0.35">
      <c r="A26" s="21">
        <v>7</v>
      </c>
      <c r="B26" s="38" t="s">
        <v>20</v>
      </c>
      <c r="C26" s="23" t="s">
        <v>29</v>
      </c>
      <c r="D26" s="40" t="s">
        <v>36</v>
      </c>
      <c r="E26" s="22">
        <v>351672</v>
      </c>
      <c r="F26" s="21">
        <v>9901532095</v>
      </c>
      <c r="G26" s="101" t="s">
        <v>37</v>
      </c>
      <c r="H26" s="102"/>
      <c r="I26" s="46"/>
      <c r="J26" s="46">
        <v>44440</v>
      </c>
      <c r="K26" s="47">
        <v>12000</v>
      </c>
      <c r="L26" s="44">
        <v>375</v>
      </c>
      <c r="M26" s="47">
        <v>0</v>
      </c>
      <c r="N26" s="62">
        <f t="shared" si="0"/>
        <v>12375</v>
      </c>
      <c r="O26" s="48">
        <v>303</v>
      </c>
      <c r="P26" s="34">
        <f>N26*O26/365</f>
        <v>10272.945205479453</v>
      </c>
      <c r="Q26" s="3">
        <f>_xlfn.DAYS($P$15,J26)+1</f>
        <v>-44439</v>
      </c>
      <c r="R26" s="2">
        <f t="shared" si="1"/>
        <v>-1506664.7260273974</v>
      </c>
      <c r="S26" s="2">
        <f t="shared" si="3"/>
        <v>1516937.6712328768</v>
      </c>
    </row>
    <row r="27" spans="1:19" ht="18.75" customHeight="1" x14ac:dyDescent="0.35">
      <c r="A27" s="21">
        <v>8</v>
      </c>
      <c r="B27" s="38" t="s">
        <v>20</v>
      </c>
      <c r="C27" s="49" t="s">
        <v>38</v>
      </c>
      <c r="D27" s="50" t="s">
        <v>39</v>
      </c>
      <c r="E27" s="22">
        <v>308378</v>
      </c>
      <c r="F27" s="21">
        <v>9901393118</v>
      </c>
      <c r="G27" s="101" t="s">
        <v>40</v>
      </c>
      <c r="H27" s="102"/>
      <c r="I27" s="46"/>
      <c r="J27" s="46">
        <v>44218</v>
      </c>
      <c r="K27" s="51">
        <v>10000</v>
      </c>
      <c r="L27" s="44">
        <v>375</v>
      </c>
      <c r="M27" s="51"/>
      <c r="N27" s="62">
        <f t="shared" si="0"/>
        <v>10375</v>
      </c>
      <c r="O27" s="45">
        <v>365</v>
      </c>
      <c r="P27" s="34">
        <f t="shared" si="2"/>
        <v>10375</v>
      </c>
      <c r="Q27">
        <v>365</v>
      </c>
      <c r="R27" s="2">
        <f t="shared" si="1"/>
        <v>10375</v>
      </c>
      <c r="S27" s="2">
        <f t="shared" si="3"/>
        <v>0</v>
      </c>
    </row>
    <row r="28" spans="1:19" x14ac:dyDescent="0.35">
      <c r="A28" s="21">
        <v>9</v>
      </c>
      <c r="B28" s="38" t="s">
        <v>20</v>
      </c>
      <c r="C28" s="49" t="s">
        <v>38</v>
      </c>
      <c r="D28" s="50" t="s">
        <v>41</v>
      </c>
      <c r="E28" s="22">
        <v>308379</v>
      </c>
      <c r="F28" s="21">
        <v>9901532890</v>
      </c>
      <c r="G28" s="23" t="s">
        <v>42</v>
      </c>
      <c r="H28" s="23"/>
      <c r="I28" s="52"/>
      <c r="J28" s="46">
        <v>44449</v>
      </c>
      <c r="K28" s="51">
        <v>10000</v>
      </c>
      <c r="L28" s="44">
        <v>375</v>
      </c>
      <c r="M28" s="51">
        <v>0</v>
      </c>
      <c r="N28" s="62">
        <f>K28+L28</f>
        <v>10375</v>
      </c>
      <c r="O28" s="48">
        <v>294</v>
      </c>
      <c r="P28" s="34">
        <f t="shared" si="2"/>
        <v>8356.8493150684935</v>
      </c>
      <c r="Q28" s="3">
        <f>_xlfn.DAYS($P$15,J28)+1</f>
        <v>-44448</v>
      </c>
      <c r="R28" s="2">
        <f t="shared" si="1"/>
        <v>-1263419.1780821916</v>
      </c>
      <c r="S28" s="2">
        <f t="shared" si="3"/>
        <v>1271776.0273972601</v>
      </c>
    </row>
    <row r="29" spans="1:19" x14ac:dyDescent="0.35">
      <c r="A29" s="22">
        <v>10</v>
      </c>
      <c r="B29" s="38" t="s">
        <v>20</v>
      </c>
      <c r="C29" s="39" t="s">
        <v>43</v>
      </c>
      <c r="D29" s="40" t="s">
        <v>44</v>
      </c>
      <c r="E29" s="22">
        <v>351674</v>
      </c>
      <c r="F29" s="22">
        <v>9901533734</v>
      </c>
      <c r="G29" s="103" t="s">
        <v>45</v>
      </c>
      <c r="H29" s="104"/>
      <c r="I29" s="42"/>
      <c r="J29" s="43">
        <v>44470</v>
      </c>
      <c r="K29" s="44">
        <v>11300</v>
      </c>
      <c r="L29" s="44">
        <v>375</v>
      </c>
      <c r="M29" s="44">
        <v>0</v>
      </c>
      <c r="N29" s="62">
        <f>ROUND(SUM(K29:M29),2)</f>
        <v>11675</v>
      </c>
      <c r="O29" s="48">
        <v>273</v>
      </c>
      <c r="P29" s="34">
        <f t="shared" si="2"/>
        <v>8732.2602739726026</v>
      </c>
      <c r="Q29" s="3">
        <f>_xlfn.DAYS($P$15,J29)+1</f>
        <v>-44469</v>
      </c>
      <c r="R29" s="2">
        <f t="shared" si="1"/>
        <v>-1422398.8356164384</v>
      </c>
      <c r="S29" s="2">
        <f t="shared" si="3"/>
        <v>1431131.0958904109</v>
      </c>
    </row>
    <row r="30" spans="1:19" x14ac:dyDescent="0.35">
      <c r="A30" s="22">
        <v>12</v>
      </c>
      <c r="B30" s="38" t="s">
        <v>20</v>
      </c>
      <c r="C30" s="39" t="s">
        <v>46</v>
      </c>
      <c r="D30" s="40" t="s">
        <v>47</v>
      </c>
      <c r="E30" s="22">
        <v>351677</v>
      </c>
      <c r="F30" s="22">
        <v>9901273845</v>
      </c>
      <c r="G30" s="90" t="s">
        <v>48</v>
      </c>
      <c r="H30" s="91"/>
      <c r="I30" s="53"/>
      <c r="J30" s="54">
        <v>44635</v>
      </c>
      <c r="K30" s="44">
        <v>12000</v>
      </c>
      <c r="L30" s="44">
        <v>375</v>
      </c>
      <c r="M30" s="44">
        <v>0</v>
      </c>
      <c r="N30" s="62">
        <f>SUM(K30:M30)</f>
        <v>12375</v>
      </c>
      <c r="O30" s="48">
        <v>108</v>
      </c>
      <c r="P30" s="34">
        <f>N30*O30/365</f>
        <v>3661.6438356164385</v>
      </c>
      <c r="Q30" s="3">
        <f>_xlfn.DAYS($P$15,J30)+1</f>
        <v>-44634</v>
      </c>
      <c r="R30" s="2">
        <f t="shared" si="1"/>
        <v>-1513276.0273972603</v>
      </c>
      <c r="S30" s="2">
        <f t="shared" si="3"/>
        <v>1516937.6712328768</v>
      </c>
    </row>
    <row r="31" spans="1:19" x14ac:dyDescent="0.35">
      <c r="A31" s="55"/>
      <c r="B31" s="7"/>
      <c r="C31" s="7"/>
      <c r="D31" s="8"/>
      <c r="E31" s="9"/>
      <c r="F31" s="10"/>
      <c r="G31" s="56"/>
      <c r="H31" s="57"/>
      <c r="I31" s="7"/>
      <c r="J31" s="58"/>
      <c r="K31" s="31">
        <f>SUM(K20:K30)</f>
        <v>128800</v>
      </c>
      <c r="L31" s="31">
        <f>SUM(L20:L30)</f>
        <v>3750</v>
      </c>
      <c r="M31" s="31">
        <f>SUM(M20:M30)</f>
        <v>0</v>
      </c>
      <c r="N31" s="32">
        <f>SUM(N20:N30)</f>
        <v>132550</v>
      </c>
      <c r="O31" s="33"/>
      <c r="P31" s="34">
        <f>SUM(P20:P30)</f>
        <v>116773.69863013699</v>
      </c>
    </row>
    <row r="32" spans="1:19" x14ac:dyDescent="0.35">
      <c r="A32" s="63"/>
      <c r="B32" s="64"/>
      <c r="C32" s="64"/>
      <c r="D32" s="65"/>
      <c r="E32" s="66"/>
      <c r="F32" s="67"/>
      <c r="G32" s="68"/>
      <c r="H32" s="69"/>
      <c r="I32" s="64"/>
      <c r="J32" s="70"/>
      <c r="K32" s="71"/>
      <c r="L32" s="71"/>
      <c r="M32" s="71"/>
      <c r="N32" s="64"/>
      <c r="O32" s="64"/>
      <c r="P32" s="59"/>
    </row>
    <row r="33" spans="1:21" x14ac:dyDescent="0.35">
      <c r="A33" s="72"/>
      <c r="B33" s="64"/>
      <c r="C33" s="64"/>
      <c r="D33" s="65"/>
      <c r="E33" s="66"/>
      <c r="F33" s="67"/>
      <c r="G33" s="67"/>
      <c r="H33" s="73"/>
      <c r="I33" s="64"/>
      <c r="J33" s="67"/>
      <c r="K33" s="64"/>
      <c r="L33" s="64"/>
      <c r="M33" s="89" t="s">
        <v>55</v>
      </c>
      <c r="N33" s="89"/>
      <c r="O33" s="89"/>
      <c r="P33" s="60">
        <f>P31+P12</f>
        <v>134273.69863013699</v>
      </c>
      <c r="R33" s="2" t="e">
        <f>#REF!-#REF!</f>
        <v>#REF!</v>
      </c>
      <c r="U33" s="2"/>
    </row>
    <row r="34" spans="1:21" x14ac:dyDescent="0.35">
      <c r="A34" s="64"/>
      <c r="B34" s="64"/>
      <c r="C34" s="64"/>
      <c r="D34" s="74"/>
      <c r="E34" s="66"/>
      <c r="F34" s="67"/>
      <c r="G34" s="67"/>
      <c r="H34" s="64"/>
      <c r="I34" s="64"/>
      <c r="J34" s="67"/>
      <c r="K34" s="64"/>
      <c r="L34" s="64"/>
      <c r="M34" s="64"/>
      <c r="N34" s="64"/>
      <c r="O34" s="64"/>
      <c r="P34" s="5"/>
    </row>
    <row r="35" spans="1:21" x14ac:dyDescent="0.35">
      <c r="A35" s="64"/>
      <c r="B35" s="64"/>
      <c r="C35" s="64"/>
      <c r="D35" s="74"/>
      <c r="E35" s="66"/>
      <c r="F35" s="67"/>
      <c r="G35" s="67"/>
      <c r="H35" s="64"/>
      <c r="I35" s="64"/>
      <c r="J35" s="67"/>
      <c r="K35" s="64"/>
      <c r="L35" s="64"/>
      <c r="M35" s="64"/>
      <c r="N35" s="64"/>
      <c r="O35" s="64"/>
      <c r="P35" s="5"/>
    </row>
    <row r="36" spans="1:21" x14ac:dyDescent="0.35">
      <c r="A36" s="64"/>
      <c r="B36" s="64"/>
      <c r="C36" s="64"/>
      <c r="D36" s="74"/>
      <c r="E36" s="66"/>
      <c r="F36" s="67"/>
      <c r="G36" s="67"/>
      <c r="H36" s="64"/>
      <c r="I36" s="64"/>
      <c r="J36" s="67"/>
      <c r="K36" s="64"/>
      <c r="L36" s="64"/>
      <c r="M36" s="64"/>
      <c r="N36" s="64"/>
      <c r="O36" s="64"/>
      <c r="P36" s="5"/>
    </row>
    <row r="37" spans="1:21" x14ac:dyDescent="0.35">
      <c r="A37" s="75"/>
      <c r="B37" s="75"/>
      <c r="C37" s="75"/>
      <c r="D37" s="76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9" spans="1:21" x14ac:dyDescent="0.35">
      <c r="C39" s="80" t="s">
        <v>56</v>
      </c>
      <c r="D39" s="81"/>
      <c r="E39" s="82"/>
      <c r="F39" s="82"/>
      <c r="G39" s="82"/>
      <c r="H39" s="82"/>
      <c r="I39" s="82"/>
      <c r="J39" s="82"/>
      <c r="K39" s="82"/>
      <c r="L39" s="83" t="s">
        <v>57</v>
      </c>
      <c r="M39" s="83"/>
      <c r="N39" s="79"/>
    </row>
    <row r="40" spans="1:21" x14ac:dyDescent="0.35">
      <c r="C40" s="82"/>
      <c r="D40" s="84" t="s">
        <v>58</v>
      </c>
      <c r="E40" s="82"/>
      <c r="F40" s="82"/>
      <c r="G40" s="82"/>
      <c r="H40" s="82"/>
      <c r="I40" s="82"/>
      <c r="J40" s="82"/>
      <c r="K40" s="82"/>
      <c r="L40" s="82"/>
      <c r="M40" s="77" t="s">
        <v>59</v>
      </c>
      <c r="N40" s="78"/>
    </row>
    <row r="41" spans="1:21" x14ac:dyDescent="0.35">
      <c r="C41" s="82"/>
      <c r="D41" s="84" t="s">
        <v>60</v>
      </c>
      <c r="E41" s="82"/>
      <c r="F41" s="82"/>
      <c r="G41" s="82"/>
      <c r="H41" s="82"/>
      <c r="I41" s="82"/>
      <c r="J41" s="82"/>
      <c r="K41" s="82"/>
      <c r="L41" s="82"/>
      <c r="M41" s="77" t="s">
        <v>61</v>
      </c>
    </row>
    <row r="42" spans="1:21" x14ac:dyDescent="0.35">
      <c r="C42" s="82"/>
      <c r="D42" s="84" t="s">
        <v>62</v>
      </c>
      <c r="E42" s="82"/>
      <c r="F42" s="82"/>
      <c r="G42" s="82"/>
      <c r="H42" s="82"/>
      <c r="I42" s="82"/>
      <c r="J42" s="82"/>
      <c r="K42" s="82"/>
      <c r="L42" s="82"/>
      <c r="M42" s="77" t="s">
        <v>62</v>
      </c>
    </row>
    <row r="45" spans="1:21" x14ac:dyDescent="0.35">
      <c r="P45" s="85" t="s">
        <v>63</v>
      </c>
    </row>
  </sheetData>
  <sheetProtection algorithmName="SHA-512" hashValue="oSPXIlOyxJ6TMU+gzmy3egR7OC8TxXFzECaPUIyuUGhruqC9djWMHlMQq1SD/E8euxZsKBF9riOmxDpg7kSDJw==" saltValue="IRWXIiS3ifHsy4UI+GLrvQ==" spinCount="100000" sheet="1" formatCells="0" formatColumns="0" formatRows="0" insertColumns="0" insertRows="0" insertHyperlinks="0" deleteColumns="0" deleteRows="0" sort="0" autoFilter="0" pivotTables="0"/>
  <mergeCells count="45">
    <mergeCell ref="A3:P3"/>
    <mergeCell ref="A6:P6"/>
    <mergeCell ref="A15:P15"/>
    <mergeCell ref="P7:P10"/>
    <mergeCell ref="P16:P19"/>
    <mergeCell ref="A7:A10"/>
    <mergeCell ref="B7:B10"/>
    <mergeCell ref="C7:C10"/>
    <mergeCell ref="D7:D10"/>
    <mergeCell ref="E7:E10"/>
    <mergeCell ref="F7:F10"/>
    <mergeCell ref="J7:J10"/>
    <mergeCell ref="K9:K10"/>
    <mergeCell ref="L9:L10"/>
    <mergeCell ref="M9:M10"/>
    <mergeCell ref="K7:M7"/>
    <mergeCell ref="N7:N10"/>
    <mergeCell ref="G11:H11"/>
    <mergeCell ref="A16:A19"/>
    <mergeCell ref="B16:B19"/>
    <mergeCell ref="C16:C19"/>
    <mergeCell ref="D16:D19"/>
    <mergeCell ref="E16:E19"/>
    <mergeCell ref="F16:F19"/>
    <mergeCell ref="G7:H10"/>
    <mergeCell ref="N16:N19"/>
    <mergeCell ref="K18:K19"/>
    <mergeCell ref="M18:M19"/>
    <mergeCell ref="K16:M16"/>
    <mergeCell ref="O7:O10"/>
    <mergeCell ref="O16:O19"/>
    <mergeCell ref="M33:O33"/>
    <mergeCell ref="G30:H30"/>
    <mergeCell ref="J16:J19"/>
    <mergeCell ref="G16:H19"/>
    <mergeCell ref="G23:H23"/>
    <mergeCell ref="G29:H29"/>
    <mergeCell ref="G24:H24"/>
    <mergeCell ref="G25:H25"/>
    <mergeCell ref="G26:H26"/>
    <mergeCell ref="G27:H27"/>
    <mergeCell ref="G20:H20"/>
    <mergeCell ref="G21:H21"/>
    <mergeCell ref="G22:H22"/>
    <mergeCell ref="I17:I18"/>
  </mergeCells>
  <pageMargins left="0.70866141732283472" right="0.70866141732283472" top="0.74803149606299213" bottom="0.74803149606299213" header="0.31496062992125984" footer="0.31496062992125984"/>
  <pageSetup scale="59" orientation="landscape" r:id="rId1"/>
  <ignoredErrors>
    <ignoredError sqref="N22:N25 N27 N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2022-08-01T14:32:24Z</dcterms:modified>
</cp:coreProperties>
</file>