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workbookProtection workbookAlgorithmName="SHA-512" workbookHashValue="fc3bgIvgr32ES8aj8mjJUQy/5IMlW+nFMC2KDGX9Cwmw3IHMf2fvL1DidAAS9OBA8twK77x/uBqBFJmQC6eB+A==" workbookSaltValue="0Kv+VT8SdGE0p9nWAh9vUA==" workbookSpinCount="100000" lockStructure="1"/>
  <bookViews>
    <workbookView xWindow="0" yWindow="0" windowWidth="22260" windowHeight="1264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31" i="1" l="1"/>
  <c r="U31" i="1"/>
  <c r="P31" i="1"/>
  <c r="A21" i="1" l="1"/>
  <c r="A22" i="1" s="1"/>
  <c r="A23" i="1" s="1"/>
  <c r="A24" i="1" s="1"/>
  <c r="A25" i="1" s="1"/>
  <c r="A26" i="1" s="1"/>
  <c r="A27" i="1" s="1"/>
  <c r="A28" i="1" s="1"/>
  <c r="A29" i="1" s="1"/>
  <c r="A30" i="1" s="1"/>
  <c r="T30" i="1" l="1"/>
  <c r="S30" i="1"/>
  <c r="R30" i="1"/>
  <c r="O29" i="1"/>
  <c r="N29" i="1"/>
  <c r="T29" i="1" s="1"/>
  <c r="T28" i="1"/>
  <c r="S28" i="1"/>
  <c r="R28" i="1"/>
  <c r="Q28" i="1"/>
  <c r="T27" i="1"/>
  <c r="S27" i="1"/>
  <c r="Q27" i="1"/>
  <c r="T26" i="1"/>
  <c r="S26" i="1"/>
  <c r="R26" i="1"/>
  <c r="Q26" i="1"/>
  <c r="T25" i="1"/>
  <c r="S25" i="1"/>
  <c r="R25" i="1"/>
  <c r="Q25" i="1"/>
  <c r="T24" i="1"/>
  <c r="S24" i="1"/>
  <c r="R24" i="1"/>
  <c r="Q24" i="1"/>
  <c r="T23" i="1"/>
  <c r="S23" i="1"/>
  <c r="R23" i="1"/>
  <c r="Q23" i="1"/>
  <c r="T22" i="1"/>
  <c r="S22" i="1"/>
  <c r="R22" i="1"/>
  <c r="Q22" i="1"/>
  <c r="O21" i="1"/>
  <c r="N21" i="1"/>
  <c r="M21" i="1"/>
  <c r="O20" i="1"/>
  <c r="N20" i="1"/>
  <c r="M20" i="1"/>
  <c r="M31" i="1" s="1"/>
  <c r="T12" i="1"/>
  <c r="S12" i="1"/>
  <c r="R12" i="1"/>
  <c r="Q12" i="1"/>
  <c r="T11" i="1"/>
  <c r="S11" i="1"/>
  <c r="R11" i="1"/>
  <c r="Q11" i="1"/>
  <c r="N31" i="1" l="1"/>
  <c r="O31" i="1"/>
  <c r="Q30" i="1" s="1"/>
  <c r="W11" i="1"/>
  <c r="X11" i="1" s="1"/>
  <c r="W28" i="1"/>
  <c r="X28" i="1" s="1"/>
  <c r="W23" i="1"/>
  <c r="X23" i="1" s="1"/>
  <c r="T21" i="1"/>
  <c r="R21" i="1"/>
  <c r="W25" i="1"/>
  <c r="X25" i="1" s="1"/>
  <c r="Q29" i="1"/>
  <c r="Q21" i="1"/>
  <c r="W24" i="1"/>
  <c r="X24" i="1" s="1"/>
  <c r="Q20" i="1"/>
  <c r="W22" i="1"/>
  <c r="X22" i="1" s="1"/>
  <c r="R20" i="1"/>
  <c r="W30" i="1"/>
  <c r="W27" i="1"/>
  <c r="X27" i="1" s="1"/>
  <c r="S20" i="1"/>
  <c r="S31" i="1" s="1"/>
  <c r="W26" i="1"/>
  <c r="X26" i="1" s="1"/>
  <c r="W12" i="1"/>
  <c r="X12" i="1" s="1"/>
  <c r="T20" i="1"/>
  <c r="T31" i="1" s="1"/>
  <c r="S21" i="1"/>
  <c r="R29" i="1"/>
  <c r="S29" i="1"/>
  <c r="R31" i="1" l="1"/>
  <c r="Q31" i="1"/>
  <c r="X30" i="1"/>
  <c r="W21" i="1"/>
  <c r="X21" i="1" s="1"/>
  <c r="W29" i="1"/>
  <c r="X29" i="1" s="1"/>
  <c r="W20" i="1"/>
  <c r="W31" i="1" s="1"/>
  <c r="X20" i="1" l="1"/>
  <c r="X31" i="1" s="1"/>
  <c r="X33" i="1" s="1"/>
</calcChain>
</file>

<file path=xl/sharedStrings.xml><?xml version="1.0" encoding="utf-8"?>
<sst xmlns="http://schemas.openxmlformats.org/spreadsheetml/2006/main" count="129" uniqueCount="85">
  <si>
    <t xml:space="preserve"> </t>
  </si>
  <si>
    <t>RENGLÓN 011 PERSONAL PERMANENTE</t>
  </si>
  <si>
    <t>No.</t>
  </si>
  <si>
    <t>Renglón</t>
  </si>
  <si>
    <t>Puesto Nominal</t>
  </si>
  <si>
    <t>Puesto Funcional</t>
  </si>
  <si>
    <t>Código
Puesto</t>
  </si>
  <si>
    <t>CÓDIGO DE
EMPLEADO</t>
  </si>
  <si>
    <t>fecha de ingreso</t>
  </si>
  <si>
    <t>NOMBRE</t>
  </si>
  <si>
    <t>Contrato</t>
  </si>
  <si>
    <t>Fecha de 
Ingreso</t>
  </si>
  <si>
    <t xml:space="preserve">No. DE EMPLEADO </t>
  </si>
  <si>
    <t>Devengado Mensual</t>
  </si>
  <si>
    <t>TOTAL DEVENGADO MENSUAL</t>
  </si>
  <si>
    <t>Deducciones</t>
  </si>
  <si>
    <t>Total 
Deducciones</t>
  </si>
  <si>
    <t>Líquido</t>
  </si>
  <si>
    <t>Renglón 011</t>
  </si>
  <si>
    <t>Renglón 014</t>
  </si>
  <si>
    <t>Renglón 015</t>
  </si>
  <si>
    <t>Renglón 063</t>
  </si>
  <si>
    <t>Sueldo
Mensual</t>
  </si>
  <si>
    <t>Bono 
Profesional</t>
  </si>
  <si>
    <t>Bono
66-2000</t>
  </si>
  <si>
    <t>Gastos de
Represent.</t>
  </si>
  <si>
    <t>Montepío</t>
  </si>
  <si>
    <t>Fianza</t>
  </si>
  <si>
    <t>IGSS</t>
  </si>
  <si>
    <t>Amort.                 Bantrab</t>
  </si>
  <si>
    <t>ISR</t>
  </si>
  <si>
    <t>PROMEDIO POR 12 MESES</t>
  </si>
  <si>
    <t xml:space="preserve">Director Ejecutivo </t>
  </si>
  <si>
    <t xml:space="preserve">Edgar Rolando Zamora Ruíz </t>
  </si>
  <si>
    <t>05-2019-022-AMSA</t>
  </si>
  <si>
    <t>RENGLÓN 022 PERSONAL POR CONTRATO</t>
  </si>
  <si>
    <t>Renglón 022</t>
  </si>
  <si>
    <t>Renglón 026</t>
  </si>
  <si>
    <t>Renglón 027</t>
  </si>
  <si>
    <t>Amort.                Bantrab</t>
  </si>
  <si>
    <t>022</t>
  </si>
  <si>
    <t>Director Ejecutivo III</t>
  </si>
  <si>
    <t>Jefe Ordenamiento Territorial</t>
  </si>
  <si>
    <t>Brayan Onasis Estevez Ruiz</t>
  </si>
  <si>
    <t>03-2020-022-AMSA</t>
  </si>
  <si>
    <t>Director Ejecutivo ll</t>
  </si>
  <si>
    <t>Jefe de Evaluacion y Seguimiento</t>
  </si>
  <si>
    <t>Harold Alexander Cruz Juarez</t>
  </si>
  <si>
    <t>01-2020-022-AMSA</t>
  </si>
  <si>
    <t xml:space="preserve">Jefe de Forestal </t>
  </si>
  <si>
    <t xml:space="preserve">Rosa Maria López Vides </t>
  </si>
  <si>
    <t>10-2019-022-AMSA</t>
  </si>
  <si>
    <t>Director Ejecutivo II</t>
  </si>
  <si>
    <t>Jefe de Recolección y Tratamiento de Desechos Líquidos y Sólidos</t>
  </si>
  <si>
    <t xml:space="preserve">Joel Abraham Chanchavac Juarez </t>
  </si>
  <si>
    <t xml:space="preserve">Jefa de Asesoría Jurídica </t>
  </si>
  <si>
    <t xml:space="preserve">Veronica Elizabeth Esquivel Enriquez </t>
  </si>
  <si>
    <t xml:space="preserve">Jefe de Control,  Calidad Ambiental y Manejo de Lagos </t>
  </si>
  <si>
    <t xml:space="preserve">Jose Diego Morales Ortega </t>
  </si>
  <si>
    <t xml:space="preserve">Jefe División de Relaciones Interinstitucionales y Fortalecimiento a los Gobiernos Locales </t>
  </si>
  <si>
    <t>Patricia Del Rosario Tello Sartoressi</t>
  </si>
  <si>
    <t>Subdirector Ejecutivo II</t>
  </si>
  <si>
    <t>Subdirector Ejecutivo</t>
  </si>
  <si>
    <t xml:space="preserve">Raul Enrique Orozco Velasquez </t>
  </si>
  <si>
    <t xml:space="preserve">Jefe de Auditoria Interna </t>
  </si>
  <si>
    <t>Erick Estuardo Vásquez Amezquita</t>
  </si>
  <si>
    <t>Subdirector Ejecutivo III</t>
  </si>
  <si>
    <t xml:space="preserve">Jefe de Educación Ambiental </t>
  </si>
  <si>
    <t>Angela Exceli Gil Marroquín</t>
  </si>
  <si>
    <t>Direcotr Ejecutivo II</t>
  </si>
  <si>
    <t xml:space="preserve">Jefe de Ejecución de Proyectos </t>
  </si>
  <si>
    <t xml:space="preserve">Lourdes del Carmen Ponciano Ardon </t>
  </si>
  <si>
    <t>Total 011 y 022</t>
  </si>
  <si>
    <t xml:space="preserve">TOTAL </t>
  </si>
  <si>
    <t>Elaboró:</t>
  </si>
  <si>
    <t>Vo.Bo.</t>
  </si>
  <si>
    <t>Mercy Edelman Rivas</t>
  </si>
  <si>
    <t>Director Ejecutivo</t>
  </si>
  <si>
    <t>AMSA</t>
  </si>
  <si>
    <t xml:space="preserve">AMSA </t>
  </si>
  <si>
    <t>1/1</t>
  </si>
  <si>
    <t>Encargada de Nómina</t>
  </si>
  <si>
    <t>AUTORIDAD PARA EL MANEJO SUSTENTABLE DE LA CUENCA Y DEL LAGO DE AMATITLÁN
NÓMINA DE SUELDOS CORRESPONDIENTES AL MES DE AGOSTO DE 2022</t>
  </si>
  <si>
    <t>Bono</t>
  </si>
  <si>
    <t>66-2000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</si>
</sst>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Q&quot;* #,##0.00_-;\-&quot;Q&quot;* #,##0.00_-;_-&quot;Q&quot;* &quot;-&quot;??_-;_-@_-"/>
    <numFmt numFmtId="164" formatCode="_(&quot;Q&quot;* #,##0.00_);_(&quot;Q&quot;* \(#,##0.00\);_(&quot;Q&quot;* &quot;-&quot;??_);_(@_)"/>
  </numFmts>
  <fonts count="17" x14ac:knownFonts="1">
    <font>
      <sz val="11"/>
      <color theme="1"/>
      <name val="Gill Sans MT"/>
      <family val="2"/>
      <scheme val="minor"/>
    </font>
    <font>
      <sz val="11"/>
      <color theme="1"/>
      <name val="Gill Sans MT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9"/>
      <name val="Times New Roman"/>
      <family val="1"/>
    </font>
    <font>
      <b/>
      <sz val="9"/>
      <name val="Times New Roman"/>
      <family val="1"/>
    </font>
    <font>
      <sz val="9"/>
      <color theme="1"/>
      <name val="Times New Roman"/>
      <family val="1"/>
    </font>
    <font>
      <b/>
      <sz val="9"/>
      <color rgb="FFF6AF3B"/>
      <name val="Times New Roman"/>
      <family val="1"/>
    </font>
    <font>
      <b/>
      <sz val="9"/>
      <color theme="1"/>
      <name val="Times New Roman"/>
      <family val="1"/>
    </font>
    <font>
      <sz val="9"/>
      <color rgb="FF000000"/>
      <name val="Times New Roman"/>
      <family val="1"/>
    </font>
    <font>
      <b/>
      <sz val="11"/>
      <name val="Times New Roman"/>
      <family val="1"/>
    </font>
    <font>
      <sz val="11"/>
      <color theme="1"/>
      <name val="Times New Roman"/>
      <family val="1"/>
    </font>
    <font>
      <sz val="11"/>
      <name val="Times New Roman"/>
      <family val="1"/>
    </font>
    <font>
      <b/>
      <sz val="8"/>
      <color rgb="FFF6AF3B"/>
      <name val="Verdana"/>
      <family val="2"/>
    </font>
    <font>
      <b/>
      <sz val="7"/>
      <name val="Times New Roman"/>
      <family val="1"/>
    </font>
    <font>
      <sz val="11"/>
      <color theme="0"/>
      <name val="Times New Roman"/>
      <family val="1"/>
    </font>
    <font>
      <b/>
      <sz val="12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4" fontId="3" fillId="0" borderId="0" applyFont="0" applyFill="0" applyBorder="0" applyAlignment="0" applyProtection="0"/>
  </cellStyleXfs>
  <cellXfs count="129">
    <xf numFmtId="0" fontId="0" fillId="0" borderId="0" xfId="0"/>
    <xf numFmtId="0" fontId="4" fillId="2" borderId="0" xfId="2" applyFont="1" applyFill="1" applyAlignment="1">
      <alignment vertical="center"/>
    </xf>
    <xf numFmtId="0" fontId="4" fillId="2" borderId="0" xfId="2" applyFont="1" applyFill="1" applyAlignment="1">
      <alignment horizontal="center" vertical="center"/>
    </xf>
    <xf numFmtId="0" fontId="4" fillId="2" borderId="0" xfId="2" applyFont="1" applyFill="1" applyAlignment="1">
      <alignment horizontal="left" vertical="center"/>
    </xf>
    <xf numFmtId="0" fontId="5" fillId="2" borderId="0" xfId="2" applyNumberFormat="1" applyFont="1" applyFill="1" applyBorder="1" applyAlignment="1">
      <alignment horizontal="right" vertical="center"/>
    </xf>
    <xf numFmtId="0" fontId="5" fillId="2" borderId="0" xfId="2" applyNumberFormat="1" applyFont="1" applyFill="1" applyBorder="1" applyAlignment="1">
      <alignment horizontal="left" vertical="center"/>
    </xf>
    <xf numFmtId="164" fontId="5" fillId="2" borderId="0" xfId="2" applyNumberFormat="1" applyFont="1" applyFill="1" applyBorder="1" applyAlignment="1">
      <alignment vertical="center"/>
    </xf>
    <xf numFmtId="0" fontId="4" fillId="2" borderId="2" xfId="2" applyNumberFormat="1" applyFont="1" applyFill="1" applyBorder="1" applyAlignment="1">
      <alignment horizontal="center" vertical="center"/>
    </xf>
    <xf numFmtId="0" fontId="4" fillId="2" borderId="2" xfId="4" applyNumberFormat="1" applyFont="1" applyFill="1" applyBorder="1" applyAlignment="1">
      <alignment horizontal="center" vertical="center"/>
    </xf>
    <xf numFmtId="0" fontId="4" fillId="2" borderId="2" xfId="2" applyNumberFormat="1" applyFont="1" applyFill="1" applyBorder="1" applyAlignment="1">
      <alignment horizontal="left" vertical="center"/>
    </xf>
    <xf numFmtId="0" fontId="6" fillId="0" borderId="0" xfId="0" applyFont="1"/>
    <xf numFmtId="164" fontId="4" fillId="4" borderId="2" xfId="1" applyNumberFormat="1" applyFont="1" applyFill="1" applyBorder="1" applyAlignment="1">
      <alignment vertical="center"/>
    </xf>
    <xf numFmtId="164" fontId="4" fillId="0" borderId="2" xfId="1" applyNumberFormat="1" applyFont="1" applyFill="1" applyBorder="1" applyAlignment="1">
      <alignment vertical="center"/>
    </xf>
    <xf numFmtId="44" fontId="4" fillId="0" borderId="2" xfId="1" applyFont="1" applyFill="1" applyBorder="1" applyAlignment="1">
      <alignment vertical="center"/>
    </xf>
    <xf numFmtId="0" fontId="5" fillId="2" borderId="0" xfId="3" applyFont="1" applyFill="1" applyBorder="1" applyAlignment="1">
      <alignment horizontal="center" vertical="center"/>
    </xf>
    <xf numFmtId="164" fontId="5" fillId="3" borderId="2" xfId="1" applyNumberFormat="1" applyFont="1" applyFill="1" applyBorder="1" applyAlignment="1">
      <alignment vertical="center"/>
    </xf>
    <xf numFmtId="164" fontId="5" fillId="4" borderId="2" xfId="1" applyNumberFormat="1" applyFont="1" applyFill="1" applyBorder="1" applyAlignment="1">
      <alignment vertical="center"/>
    </xf>
    <xf numFmtId="164" fontId="5" fillId="3" borderId="2" xfId="0" applyNumberFormat="1" applyFont="1" applyFill="1" applyBorder="1" applyAlignment="1">
      <alignment horizontal="right" vertical="center"/>
    </xf>
    <xf numFmtId="44" fontId="5" fillId="3" borderId="2" xfId="1" applyFont="1" applyFill="1" applyBorder="1" applyAlignment="1">
      <alignment vertical="center"/>
    </xf>
    <xf numFmtId="0" fontId="7" fillId="0" borderId="0" xfId="0" applyFont="1"/>
    <xf numFmtId="164" fontId="5" fillId="2" borderId="0" xfId="1" applyNumberFormat="1" applyFont="1" applyFill="1" applyBorder="1" applyAlignment="1">
      <alignment vertical="center"/>
    </xf>
    <xf numFmtId="164" fontId="5" fillId="2" borderId="0" xfId="0" applyNumberFormat="1" applyFont="1" applyFill="1" applyBorder="1" applyAlignment="1">
      <alignment horizontal="right" vertical="center"/>
    </xf>
    <xf numFmtId="44" fontId="5" fillId="2" borderId="0" xfId="1" applyFont="1" applyFill="1" applyBorder="1" applyAlignment="1">
      <alignment vertical="center"/>
    </xf>
    <xf numFmtId="0" fontId="4" fillId="2" borderId="2" xfId="4" applyNumberFormat="1" applyFont="1" applyFill="1" applyBorder="1" applyAlignment="1">
      <alignment horizontal="left" vertical="center"/>
    </xf>
    <xf numFmtId="0" fontId="4" fillId="2" borderId="2" xfId="4" applyNumberFormat="1" applyFont="1" applyFill="1" applyBorder="1" applyAlignment="1">
      <alignment horizontal="left" vertical="center" wrapText="1"/>
    </xf>
    <xf numFmtId="0" fontId="4" fillId="0" borderId="2" xfId="4" applyNumberFormat="1" applyFont="1" applyFill="1" applyBorder="1" applyAlignment="1">
      <alignment horizontal="left" vertical="center"/>
    </xf>
    <xf numFmtId="0" fontId="4" fillId="2" borderId="0" xfId="2" applyFont="1" applyFill="1" applyBorder="1" applyAlignment="1">
      <alignment vertical="center"/>
    </xf>
    <xf numFmtId="0" fontId="5" fillId="2" borderId="0" xfId="2" applyNumberFormat="1" applyFont="1" applyFill="1" applyBorder="1" applyAlignment="1">
      <alignment vertical="center"/>
    </xf>
    <xf numFmtId="0" fontId="8" fillId="0" borderId="0" xfId="0" applyFont="1"/>
    <xf numFmtId="0" fontId="5" fillId="3" borderId="4" xfId="2" applyNumberFormat="1" applyFont="1" applyFill="1" applyBorder="1" applyAlignment="1">
      <alignment vertical="center"/>
    </xf>
    <xf numFmtId="164" fontId="5" fillId="3" borderId="2" xfId="2" applyNumberFormat="1" applyFont="1" applyFill="1" applyBorder="1" applyAlignment="1">
      <alignment vertical="center"/>
    </xf>
    <xf numFmtId="164" fontId="5" fillId="4" borderId="2" xfId="2" applyNumberFormat="1" applyFont="1" applyFill="1" applyBorder="1" applyAlignment="1">
      <alignment vertical="center"/>
    </xf>
    <xf numFmtId="0" fontId="5" fillId="2" borderId="0" xfId="4" applyFont="1" applyFill="1" applyAlignment="1">
      <alignment vertical="center"/>
    </xf>
    <xf numFmtId="164" fontId="4" fillId="2" borderId="0" xfId="2" applyNumberFormat="1" applyFont="1" applyFill="1" applyAlignment="1">
      <alignment vertical="center"/>
    </xf>
    <xf numFmtId="44" fontId="4" fillId="2" borderId="0" xfId="2" applyNumberFormat="1" applyFont="1" applyFill="1" applyAlignment="1">
      <alignment vertical="center"/>
    </xf>
    <xf numFmtId="0" fontId="4" fillId="2" borderId="0" xfId="4" applyFont="1" applyFill="1" applyAlignment="1">
      <alignment vertical="center"/>
    </xf>
    <xf numFmtId="0" fontId="5" fillId="4" borderId="0" xfId="2" applyFont="1" applyFill="1" applyAlignment="1">
      <alignment vertical="center"/>
    </xf>
    <xf numFmtId="164" fontId="5" fillId="4" borderId="0" xfId="2" applyNumberFormat="1" applyFont="1" applyFill="1" applyAlignment="1">
      <alignment vertical="center"/>
    </xf>
    <xf numFmtId="13" fontId="4" fillId="2" borderId="0" xfId="2" applyNumberFormat="1" applyFont="1" applyFill="1" applyAlignment="1">
      <alignment vertical="center"/>
    </xf>
    <xf numFmtId="0" fontId="4" fillId="2" borderId="0" xfId="2" applyFont="1" applyFill="1" applyBorder="1" applyAlignment="1">
      <alignment horizontal="center" vertical="center"/>
    </xf>
    <xf numFmtId="0" fontId="5" fillId="2" borderId="0" xfId="3" applyFont="1" applyFill="1" applyAlignment="1">
      <alignment vertical="center"/>
    </xf>
    <xf numFmtId="49" fontId="5" fillId="2" borderId="0" xfId="3" applyNumberFormat="1" applyFont="1" applyFill="1" applyAlignment="1">
      <alignment horizontal="center" vertical="center"/>
    </xf>
    <xf numFmtId="0" fontId="4" fillId="2" borderId="0" xfId="2" applyFont="1" applyFill="1" applyAlignment="1">
      <alignment horizontal="center" vertical="center" wrapText="1"/>
    </xf>
    <xf numFmtId="0" fontId="5" fillId="2" borderId="0" xfId="2" applyNumberFormat="1" applyFont="1" applyFill="1" applyBorder="1" applyAlignment="1">
      <alignment horizontal="right" vertical="center" wrapText="1"/>
    </xf>
    <xf numFmtId="0" fontId="4" fillId="2" borderId="2" xfId="2" applyNumberFormat="1" applyFont="1" applyFill="1" applyBorder="1" applyAlignment="1">
      <alignment horizontal="left" vertical="center" wrapText="1"/>
    </xf>
    <xf numFmtId="0" fontId="5" fillId="2" borderId="0" xfId="3" applyFont="1" applyFill="1" applyBorder="1" applyAlignment="1">
      <alignment horizontal="center" vertical="center" wrapText="1"/>
    </xf>
    <xf numFmtId="0" fontId="4" fillId="0" borderId="2" xfId="4" applyNumberFormat="1" applyFont="1" applyFill="1" applyBorder="1" applyAlignment="1">
      <alignment horizontal="left" vertical="center" wrapText="1"/>
    </xf>
    <xf numFmtId="0" fontId="5" fillId="2" borderId="0" xfId="2" applyNumberFormat="1" applyFont="1" applyFill="1" applyBorder="1" applyAlignment="1">
      <alignment vertical="center" wrapText="1"/>
    </xf>
    <xf numFmtId="0" fontId="7" fillId="0" borderId="0" xfId="0" applyFont="1" applyAlignment="1">
      <alignment wrapText="1"/>
    </xf>
    <xf numFmtId="0" fontId="0" fillId="0" borderId="0" xfId="0" applyAlignment="1">
      <alignment wrapText="1"/>
    </xf>
    <xf numFmtId="0" fontId="10" fillId="3" borderId="2" xfId="2" applyFont="1" applyFill="1" applyBorder="1" applyAlignment="1">
      <alignment horizontal="center" vertical="center"/>
    </xf>
    <xf numFmtId="0" fontId="10" fillId="3" borderId="2" xfId="2" applyFont="1" applyFill="1" applyBorder="1" applyAlignment="1">
      <alignment vertical="center"/>
    </xf>
    <xf numFmtId="0" fontId="10" fillId="3" borderId="3" xfId="2" applyFont="1" applyFill="1" applyBorder="1" applyAlignment="1">
      <alignment horizontal="center" vertical="center"/>
    </xf>
    <xf numFmtId="0" fontId="4" fillId="2" borderId="0" xfId="2" applyFont="1" applyFill="1" applyAlignment="1">
      <alignment vertical="center" wrapText="1"/>
    </xf>
    <xf numFmtId="0" fontId="4" fillId="2" borderId="0" xfId="2" applyFont="1" applyFill="1" applyBorder="1" applyAlignment="1">
      <alignment vertical="center" wrapText="1"/>
    </xf>
    <xf numFmtId="0" fontId="9" fillId="2" borderId="0" xfId="0" applyFont="1" applyFill="1" applyBorder="1"/>
    <xf numFmtId="49" fontId="4" fillId="2" borderId="2" xfId="4" applyNumberFormat="1" applyFont="1" applyFill="1" applyBorder="1" applyAlignment="1">
      <alignment horizontal="center" vertical="center"/>
    </xf>
    <xf numFmtId="0" fontId="13" fillId="0" borderId="0" xfId="0" applyFont="1"/>
    <xf numFmtId="49" fontId="10" fillId="2" borderId="0" xfId="3" applyNumberFormat="1" applyFont="1" applyFill="1" applyBorder="1" applyAlignment="1">
      <alignment horizontal="right" vertical="center"/>
    </xf>
    <xf numFmtId="0" fontId="12" fillId="2" borderId="0" xfId="2" applyFont="1" applyFill="1" applyAlignment="1">
      <alignment horizontal="left" vertical="center"/>
    </xf>
    <xf numFmtId="0" fontId="10" fillId="2" borderId="0" xfId="3" applyFont="1" applyFill="1" applyBorder="1" applyAlignment="1">
      <alignment vertical="center"/>
    </xf>
    <xf numFmtId="0" fontId="10" fillId="2" borderId="0" xfId="3" applyFont="1" applyFill="1" applyBorder="1" applyAlignment="1">
      <alignment horizontal="right" vertical="center"/>
    </xf>
    <xf numFmtId="0" fontId="10" fillId="2" borderId="0" xfId="3" applyFont="1" applyFill="1" applyBorder="1" applyAlignment="1">
      <alignment vertical="center" wrapText="1"/>
    </xf>
    <xf numFmtId="0" fontId="12" fillId="2" borderId="0" xfId="2" applyFont="1" applyFill="1" applyBorder="1" applyAlignment="1">
      <alignment vertical="center"/>
    </xf>
    <xf numFmtId="0" fontId="10" fillId="2" borderId="0" xfId="3" applyFont="1" applyFill="1" applyAlignment="1">
      <alignment horizontal="right" vertical="center"/>
    </xf>
    <xf numFmtId="0" fontId="10" fillId="2" borderId="0" xfId="3" applyFont="1" applyFill="1" applyAlignment="1">
      <alignment horizontal="left" vertical="center"/>
    </xf>
    <xf numFmtId="0" fontId="10" fillId="2" borderId="0" xfId="2" applyFont="1" applyFill="1" applyBorder="1" applyAlignment="1">
      <alignment vertical="center"/>
    </xf>
    <xf numFmtId="0" fontId="12" fillId="2" borderId="0" xfId="2" applyFont="1" applyFill="1" applyAlignment="1">
      <alignment vertical="center"/>
    </xf>
    <xf numFmtId="0" fontId="10" fillId="2" borderId="0" xfId="3" applyFont="1" applyFill="1" applyAlignment="1">
      <alignment vertical="center"/>
    </xf>
    <xf numFmtId="0" fontId="15" fillId="2" borderId="0" xfId="2" applyFont="1" applyFill="1" applyBorder="1" applyAlignment="1">
      <alignment vertical="center"/>
    </xf>
    <xf numFmtId="164" fontId="4" fillId="0" borderId="2" xfId="0" applyNumberFormat="1" applyFont="1" applyFill="1" applyBorder="1" applyAlignment="1">
      <alignment horizontal="right" vertical="center"/>
    </xf>
    <xf numFmtId="164" fontId="6" fillId="0" borderId="7" xfId="0" applyNumberFormat="1" applyFont="1" applyFill="1" applyBorder="1" applyAlignment="1">
      <alignment horizontal="right" vertical="center"/>
    </xf>
    <xf numFmtId="0" fontId="16" fillId="2" borderId="0" xfId="3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/>
    </xf>
    <xf numFmtId="0" fontId="4" fillId="0" borderId="2" xfId="4" applyNumberFormat="1" applyFont="1" applyFill="1" applyBorder="1" applyAlignment="1">
      <alignment horizontal="center" vertical="center"/>
    </xf>
    <xf numFmtId="14" fontId="4" fillId="0" borderId="3" xfId="4" applyNumberFormat="1" applyFont="1" applyFill="1" applyBorder="1" applyAlignment="1">
      <alignment horizontal="center" vertical="center"/>
    </xf>
    <xf numFmtId="49" fontId="4" fillId="0" borderId="2" xfId="4" applyNumberFormat="1" applyFont="1" applyFill="1" applyBorder="1" applyAlignment="1">
      <alignment horizontal="center" vertical="center" wrapText="1"/>
    </xf>
    <xf numFmtId="14" fontId="4" fillId="0" borderId="2" xfId="4" applyNumberFormat="1" applyFont="1" applyFill="1" applyBorder="1" applyAlignment="1">
      <alignment horizontal="center" vertical="center"/>
    </xf>
    <xf numFmtId="0" fontId="6" fillId="0" borderId="0" xfId="0" applyFont="1" applyFill="1"/>
    <xf numFmtId="0" fontId="4" fillId="0" borderId="2" xfId="2" applyNumberFormat="1" applyFont="1" applyFill="1" applyBorder="1" applyAlignment="1">
      <alignment horizontal="center" vertical="center"/>
    </xf>
    <xf numFmtId="14" fontId="4" fillId="0" borderId="2" xfId="2" applyNumberFormat="1" applyFont="1" applyFill="1" applyBorder="1" applyAlignment="1">
      <alignment horizontal="center" vertical="center"/>
    </xf>
    <xf numFmtId="49" fontId="4" fillId="0" borderId="2" xfId="2" applyNumberFormat="1" applyFont="1" applyFill="1" applyBorder="1" applyAlignment="1">
      <alignment horizontal="center" vertical="center" wrapText="1"/>
    </xf>
    <xf numFmtId="44" fontId="4" fillId="0" borderId="2" xfId="5" applyNumberFormat="1" applyFont="1" applyFill="1" applyBorder="1" applyAlignment="1">
      <alignment vertical="center"/>
    </xf>
    <xf numFmtId="164" fontId="4" fillId="0" borderId="7" xfId="0" applyNumberFormat="1" applyFont="1" applyFill="1" applyBorder="1" applyAlignment="1">
      <alignment horizontal="right" vertical="center"/>
    </xf>
    <xf numFmtId="44" fontId="4" fillId="0" borderId="7" xfId="5" applyNumberFormat="1" applyFont="1" applyFill="1" applyBorder="1" applyAlignment="1">
      <alignment vertical="center"/>
    </xf>
    <xf numFmtId="44" fontId="4" fillId="0" borderId="7" xfId="1" applyFont="1" applyFill="1" applyBorder="1" applyAlignment="1">
      <alignment vertical="center"/>
    </xf>
    <xf numFmtId="0" fontId="4" fillId="0" borderId="2" xfId="2" applyNumberFormat="1" applyFont="1" applyFill="1" applyBorder="1" applyAlignment="1">
      <alignment horizontal="left" vertical="center"/>
    </xf>
    <xf numFmtId="49" fontId="4" fillId="0" borderId="3" xfId="2" applyNumberFormat="1" applyFont="1" applyFill="1" applyBorder="1" applyAlignment="1">
      <alignment horizontal="center" vertical="center" wrapText="1"/>
    </xf>
    <xf numFmtId="14" fontId="4" fillId="0" borderId="5" xfId="2" applyNumberFormat="1" applyFont="1" applyFill="1" applyBorder="1" applyAlignment="1">
      <alignment horizontal="center" vertical="center"/>
    </xf>
    <xf numFmtId="49" fontId="4" fillId="0" borderId="3" xfId="4" applyNumberFormat="1" applyFont="1" applyFill="1" applyBorder="1" applyAlignment="1">
      <alignment horizontal="center" vertical="center" wrapText="1"/>
    </xf>
    <xf numFmtId="14" fontId="4" fillId="0" borderId="5" xfId="4" applyNumberFormat="1" applyFont="1" applyFill="1" applyBorder="1" applyAlignment="1">
      <alignment horizontal="center" vertical="center"/>
    </xf>
    <xf numFmtId="14" fontId="4" fillId="0" borderId="3" xfId="2" applyNumberFormat="1" applyFont="1" applyFill="1" applyBorder="1" applyAlignment="1">
      <alignment horizontal="center" vertical="center"/>
    </xf>
    <xf numFmtId="0" fontId="10" fillId="3" borderId="1" xfId="2" applyFont="1" applyFill="1" applyBorder="1" applyAlignment="1">
      <alignment horizontal="center" vertical="center" wrapText="1"/>
    </xf>
    <xf numFmtId="0" fontId="10" fillId="3" borderId="7" xfId="2" applyFont="1" applyFill="1" applyBorder="1" applyAlignment="1">
      <alignment horizontal="center" vertical="center" wrapText="1"/>
    </xf>
    <xf numFmtId="0" fontId="16" fillId="2" borderId="0" xfId="0" applyFont="1" applyFill="1" applyAlignment="1">
      <alignment horizontal="center" vertical="center" wrapText="1"/>
    </xf>
    <xf numFmtId="0" fontId="5" fillId="2" borderId="0" xfId="2" applyFont="1" applyFill="1" applyAlignment="1">
      <alignment horizontal="center" vertical="center"/>
    </xf>
    <xf numFmtId="0" fontId="16" fillId="2" borderId="0" xfId="3" applyFont="1" applyFill="1" applyBorder="1" applyAlignment="1">
      <alignment horizontal="center" vertical="center"/>
    </xf>
    <xf numFmtId="0" fontId="5" fillId="3" borderId="1" xfId="2" applyFont="1" applyFill="1" applyBorder="1" applyAlignment="1">
      <alignment horizontal="center" vertical="center" wrapText="1"/>
    </xf>
    <xf numFmtId="0" fontId="5" fillId="3" borderId="6" xfId="2" applyFont="1" applyFill="1" applyBorder="1" applyAlignment="1">
      <alignment horizontal="center" vertical="center" wrapText="1"/>
    </xf>
    <xf numFmtId="0" fontId="5" fillId="3" borderId="7" xfId="2" applyFont="1" applyFill="1" applyBorder="1" applyAlignment="1">
      <alignment horizontal="center" vertical="center" wrapText="1"/>
    </xf>
    <xf numFmtId="0" fontId="14" fillId="3" borderId="1" xfId="2" applyFont="1" applyFill="1" applyBorder="1" applyAlignment="1">
      <alignment horizontal="center" vertical="center" wrapText="1"/>
    </xf>
    <xf numFmtId="0" fontId="14" fillId="3" borderId="6" xfId="2" applyFont="1" applyFill="1" applyBorder="1" applyAlignment="1">
      <alignment horizontal="center" vertical="center" wrapText="1"/>
    </xf>
    <xf numFmtId="0" fontId="14" fillId="3" borderId="7" xfId="2" applyFont="1" applyFill="1" applyBorder="1" applyAlignment="1">
      <alignment horizontal="center" vertical="center" wrapText="1"/>
    </xf>
    <xf numFmtId="0" fontId="10" fillId="3" borderId="1" xfId="2" applyFont="1" applyFill="1" applyBorder="1" applyAlignment="1">
      <alignment horizontal="center" vertical="center" wrapText="1"/>
    </xf>
    <xf numFmtId="0" fontId="10" fillId="3" borderId="6" xfId="2" applyFont="1" applyFill="1" applyBorder="1" applyAlignment="1">
      <alignment horizontal="center" vertical="center" wrapText="1"/>
    </xf>
    <xf numFmtId="0" fontId="10" fillId="3" borderId="7" xfId="2" applyFont="1" applyFill="1" applyBorder="1" applyAlignment="1">
      <alignment horizontal="center" vertical="center" wrapText="1"/>
    </xf>
    <xf numFmtId="0" fontId="10" fillId="3" borderId="3" xfId="2" applyFont="1" applyFill="1" applyBorder="1" applyAlignment="1">
      <alignment horizontal="center" vertical="center"/>
    </xf>
    <xf numFmtId="0" fontId="10" fillId="3" borderId="4" xfId="2" applyFont="1" applyFill="1" applyBorder="1" applyAlignment="1">
      <alignment horizontal="center" vertical="center"/>
    </xf>
    <xf numFmtId="0" fontId="11" fillId="3" borderId="4" xfId="0" applyFont="1" applyFill="1" applyBorder="1"/>
    <xf numFmtId="0" fontId="11" fillId="3" borderId="5" xfId="0" applyFont="1" applyFill="1" applyBorder="1"/>
    <xf numFmtId="0" fontId="10" fillId="4" borderId="1" xfId="2" applyFont="1" applyFill="1" applyBorder="1" applyAlignment="1">
      <alignment horizontal="center" vertical="center" wrapText="1"/>
    </xf>
    <xf numFmtId="0" fontId="10" fillId="4" borderId="6" xfId="2" applyFont="1" applyFill="1" applyBorder="1" applyAlignment="1">
      <alignment horizontal="center" vertical="center" wrapText="1"/>
    </xf>
    <xf numFmtId="0" fontId="10" fillId="4" borderId="7" xfId="2" applyFont="1" applyFill="1" applyBorder="1" applyAlignment="1">
      <alignment horizontal="center" vertical="center" wrapText="1"/>
    </xf>
    <xf numFmtId="0" fontId="10" fillId="3" borderId="1" xfId="4" applyFont="1" applyFill="1" applyBorder="1" applyAlignment="1">
      <alignment horizontal="center" vertical="center" wrapText="1"/>
    </xf>
    <xf numFmtId="0" fontId="10" fillId="3" borderId="7" xfId="4" applyFont="1" applyFill="1" applyBorder="1" applyAlignment="1">
      <alignment horizontal="center" vertical="center" wrapText="1"/>
    </xf>
    <xf numFmtId="0" fontId="4" fillId="0" borderId="3" xfId="2" applyNumberFormat="1" applyFont="1" applyFill="1" applyBorder="1" applyAlignment="1">
      <alignment horizontal="left" vertical="center"/>
    </xf>
    <xf numFmtId="0" fontId="4" fillId="0" borderId="5" xfId="2" applyNumberFormat="1" applyFont="1" applyFill="1" applyBorder="1" applyAlignment="1">
      <alignment horizontal="left" vertical="center"/>
    </xf>
    <xf numFmtId="0" fontId="10" fillId="3" borderId="2" xfId="2" applyFont="1" applyFill="1" applyBorder="1" applyAlignment="1">
      <alignment horizontal="center" vertical="center" wrapText="1"/>
    </xf>
    <xf numFmtId="0" fontId="4" fillId="0" borderId="3" xfId="4" applyNumberFormat="1" applyFont="1" applyFill="1" applyBorder="1" applyAlignment="1">
      <alignment horizontal="left" vertical="center"/>
    </xf>
    <xf numFmtId="0" fontId="4" fillId="0" borderId="5" xfId="4" applyNumberFormat="1" applyFont="1" applyFill="1" applyBorder="1" applyAlignment="1">
      <alignment horizontal="left" vertical="center"/>
    </xf>
    <xf numFmtId="0" fontId="4" fillId="0" borderId="2" xfId="2" applyNumberFormat="1" applyFont="1" applyFill="1" applyBorder="1" applyAlignment="1">
      <alignment horizontal="left" vertical="center"/>
    </xf>
    <xf numFmtId="0" fontId="4" fillId="0" borderId="2" xfId="4" applyNumberFormat="1" applyFont="1" applyFill="1" applyBorder="1" applyAlignment="1">
      <alignment horizontal="left" vertical="center"/>
    </xf>
    <xf numFmtId="0" fontId="5" fillId="3" borderId="3" xfId="2" applyNumberFormat="1" applyFont="1" applyFill="1" applyBorder="1" applyAlignment="1">
      <alignment horizontal="center" vertical="center"/>
    </xf>
    <xf numFmtId="0" fontId="5" fillId="3" borderId="5" xfId="2" applyNumberFormat="1" applyFont="1" applyFill="1" applyBorder="1" applyAlignment="1">
      <alignment horizontal="center" vertical="center"/>
    </xf>
    <xf numFmtId="49" fontId="10" fillId="2" borderId="8" xfId="3" applyNumberFormat="1" applyFont="1" applyFill="1" applyBorder="1" applyAlignment="1">
      <alignment horizontal="center" vertical="center"/>
    </xf>
    <xf numFmtId="0" fontId="12" fillId="2" borderId="8" xfId="2" applyFont="1" applyFill="1" applyBorder="1" applyAlignment="1">
      <alignment horizontal="center" vertical="center"/>
    </xf>
    <xf numFmtId="0" fontId="10" fillId="2" borderId="9" xfId="3" applyFont="1" applyFill="1" applyBorder="1" applyAlignment="1">
      <alignment horizontal="center" vertical="center"/>
    </xf>
    <xf numFmtId="0" fontId="10" fillId="2" borderId="0" xfId="3" applyFont="1" applyFill="1" applyBorder="1" applyAlignment="1">
      <alignment horizontal="center" vertical="center"/>
    </xf>
    <xf numFmtId="0" fontId="10" fillId="2" borderId="0" xfId="3" applyFont="1" applyFill="1" applyAlignment="1">
      <alignment horizontal="center" vertical="center"/>
    </xf>
  </cellXfs>
  <cellStyles count="6">
    <cellStyle name="Moneda" xfId="1" builtinId="4"/>
    <cellStyle name="Moneda 3" xfId="5"/>
    <cellStyle name="Normal" xfId="0" builtinId="0"/>
    <cellStyle name="Normal 2" xfId="3"/>
    <cellStyle name="Normal_jacki 031-029-021-022_PERSONAL_AMSA_2010(2)" xfId="2"/>
    <cellStyle name="Normal_jacki 031-029-021-022_PERSONAL_AMSA_2010(2)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18</xdr:col>
      <xdr:colOff>0</xdr:colOff>
      <xdr:row>19</xdr:row>
      <xdr:rowOff>0</xdr:rowOff>
    </xdr:from>
    <xdr:ext cx="9525" cy="9525"/>
    <xdr:pic>
      <xdr:nvPicPr>
        <xdr:cNvPr id="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1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1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1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1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1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1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1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1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1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1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2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2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2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2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2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2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2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2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2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2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3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3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3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3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3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3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3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3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3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3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</xdr:row>
      <xdr:rowOff>0</xdr:rowOff>
    </xdr:from>
    <xdr:ext cx="9525" cy="9525"/>
    <xdr:pic>
      <xdr:nvPicPr>
        <xdr:cNvPr id="4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11811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</xdr:row>
      <xdr:rowOff>0</xdr:rowOff>
    </xdr:from>
    <xdr:ext cx="9525" cy="9525"/>
    <xdr:pic>
      <xdr:nvPicPr>
        <xdr:cNvPr id="4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11811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</xdr:row>
      <xdr:rowOff>0</xdr:rowOff>
    </xdr:from>
    <xdr:ext cx="9525" cy="9525"/>
    <xdr:pic>
      <xdr:nvPicPr>
        <xdr:cNvPr id="4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11811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</xdr:row>
      <xdr:rowOff>0</xdr:rowOff>
    </xdr:from>
    <xdr:ext cx="9525" cy="9525"/>
    <xdr:pic>
      <xdr:nvPicPr>
        <xdr:cNvPr id="4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11811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4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9058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4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9058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4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4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4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4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5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5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5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5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5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5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5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5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5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5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6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6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6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6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6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6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6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6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6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6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7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7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7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7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7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7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7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7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7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7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8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8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8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8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8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8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8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9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9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9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9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9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9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9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9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9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9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10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10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10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10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10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10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10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10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10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10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11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11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11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11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11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11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20</xdr:row>
      <xdr:rowOff>0</xdr:rowOff>
    </xdr:from>
    <xdr:ext cx="9525" cy="9525"/>
    <xdr:pic>
      <xdr:nvPicPr>
        <xdr:cNvPr id="11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20</xdr:row>
      <xdr:rowOff>0</xdr:rowOff>
    </xdr:from>
    <xdr:ext cx="9525" cy="9525"/>
    <xdr:pic>
      <xdr:nvPicPr>
        <xdr:cNvPr id="11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20</xdr:row>
      <xdr:rowOff>0</xdr:rowOff>
    </xdr:from>
    <xdr:ext cx="9525" cy="9525"/>
    <xdr:pic>
      <xdr:nvPicPr>
        <xdr:cNvPr id="11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20</xdr:row>
      <xdr:rowOff>0</xdr:rowOff>
    </xdr:from>
    <xdr:ext cx="9525" cy="9525"/>
    <xdr:pic>
      <xdr:nvPicPr>
        <xdr:cNvPr id="11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20</xdr:row>
      <xdr:rowOff>0</xdr:rowOff>
    </xdr:from>
    <xdr:ext cx="9525" cy="9525"/>
    <xdr:pic>
      <xdr:nvPicPr>
        <xdr:cNvPr id="12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20</xdr:row>
      <xdr:rowOff>0</xdr:rowOff>
    </xdr:from>
    <xdr:ext cx="9525" cy="9525"/>
    <xdr:pic>
      <xdr:nvPicPr>
        <xdr:cNvPr id="12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20</xdr:row>
      <xdr:rowOff>0</xdr:rowOff>
    </xdr:from>
    <xdr:ext cx="9525" cy="9525"/>
    <xdr:pic>
      <xdr:nvPicPr>
        <xdr:cNvPr id="12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20</xdr:row>
      <xdr:rowOff>0</xdr:rowOff>
    </xdr:from>
    <xdr:ext cx="9525" cy="9525"/>
    <xdr:pic>
      <xdr:nvPicPr>
        <xdr:cNvPr id="12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20</xdr:row>
      <xdr:rowOff>0</xdr:rowOff>
    </xdr:from>
    <xdr:ext cx="9525" cy="9525"/>
    <xdr:pic>
      <xdr:nvPicPr>
        <xdr:cNvPr id="12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20</xdr:row>
      <xdr:rowOff>0</xdr:rowOff>
    </xdr:from>
    <xdr:ext cx="9525" cy="9525"/>
    <xdr:pic>
      <xdr:nvPicPr>
        <xdr:cNvPr id="12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20</xdr:row>
      <xdr:rowOff>0</xdr:rowOff>
    </xdr:from>
    <xdr:ext cx="9525" cy="9525"/>
    <xdr:pic>
      <xdr:nvPicPr>
        <xdr:cNvPr id="12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20</xdr:row>
      <xdr:rowOff>0</xdr:rowOff>
    </xdr:from>
    <xdr:ext cx="9525" cy="9525"/>
    <xdr:pic>
      <xdr:nvPicPr>
        <xdr:cNvPr id="12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20</xdr:row>
      <xdr:rowOff>0</xdr:rowOff>
    </xdr:from>
    <xdr:ext cx="9525" cy="9525"/>
    <xdr:pic>
      <xdr:nvPicPr>
        <xdr:cNvPr id="12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20</xdr:row>
      <xdr:rowOff>0</xdr:rowOff>
    </xdr:from>
    <xdr:ext cx="9525" cy="9525"/>
    <xdr:pic>
      <xdr:nvPicPr>
        <xdr:cNvPr id="12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20</xdr:row>
      <xdr:rowOff>0</xdr:rowOff>
    </xdr:from>
    <xdr:ext cx="9525" cy="9525"/>
    <xdr:pic>
      <xdr:nvPicPr>
        <xdr:cNvPr id="13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20</xdr:row>
      <xdr:rowOff>0</xdr:rowOff>
    </xdr:from>
    <xdr:ext cx="9525" cy="9525"/>
    <xdr:pic>
      <xdr:nvPicPr>
        <xdr:cNvPr id="13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20</xdr:row>
      <xdr:rowOff>0</xdr:rowOff>
    </xdr:from>
    <xdr:ext cx="9525" cy="9525"/>
    <xdr:pic>
      <xdr:nvPicPr>
        <xdr:cNvPr id="13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20</xdr:row>
      <xdr:rowOff>0</xdr:rowOff>
    </xdr:from>
    <xdr:ext cx="9525" cy="9525"/>
    <xdr:pic>
      <xdr:nvPicPr>
        <xdr:cNvPr id="13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20</xdr:row>
      <xdr:rowOff>0</xdr:rowOff>
    </xdr:from>
    <xdr:ext cx="9525" cy="9525"/>
    <xdr:pic>
      <xdr:nvPicPr>
        <xdr:cNvPr id="13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20</xdr:row>
      <xdr:rowOff>0</xdr:rowOff>
    </xdr:from>
    <xdr:ext cx="9525" cy="9525"/>
    <xdr:pic>
      <xdr:nvPicPr>
        <xdr:cNvPr id="13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20</xdr:row>
      <xdr:rowOff>0</xdr:rowOff>
    </xdr:from>
    <xdr:ext cx="9525" cy="9525"/>
    <xdr:pic>
      <xdr:nvPicPr>
        <xdr:cNvPr id="13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20</xdr:row>
      <xdr:rowOff>0</xdr:rowOff>
    </xdr:from>
    <xdr:ext cx="9525" cy="9525"/>
    <xdr:pic>
      <xdr:nvPicPr>
        <xdr:cNvPr id="13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20</xdr:row>
      <xdr:rowOff>0</xdr:rowOff>
    </xdr:from>
    <xdr:ext cx="9525" cy="9525"/>
    <xdr:pic>
      <xdr:nvPicPr>
        <xdr:cNvPr id="13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20</xdr:row>
      <xdr:rowOff>0</xdr:rowOff>
    </xdr:from>
    <xdr:ext cx="9525" cy="9525"/>
    <xdr:pic>
      <xdr:nvPicPr>
        <xdr:cNvPr id="13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20</xdr:row>
      <xdr:rowOff>0</xdr:rowOff>
    </xdr:from>
    <xdr:ext cx="9525" cy="9525"/>
    <xdr:pic>
      <xdr:nvPicPr>
        <xdr:cNvPr id="14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20</xdr:row>
      <xdr:rowOff>0</xdr:rowOff>
    </xdr:from>
    <xdr:ext cx="9525" cy="9525"/>
    <xdr:pic>
      <xdr:nvPicPr>
        <xdr:cNvPr id="14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14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14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14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14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20</xdr:row>
      <xdr:rowOff>0</xdr:rowOff>
    </xdr:from>
    <xdr:ext cx="9525" cy="9525"/>
    <xdr:pic>
      <xdr:nvPicPr>
        <xdr:cNvPr id="14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20</xdr:row>
      <xdr:rowOff>0</xdr:rowOff>
    </xdr:from>
    <xdr:ext cx="9525" cy="9525"/>
    <xdr:pic>
      <xdr:nvPicPr>
        <xdr:cNvPr id="14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20</xdr:row>
      <xdr:rowOff>0</xdr:rowOff>
    </xdr:from>
    <xdr:ext cx="9525" cy="9525"/>
    <xdr:pic>
      <xdr:nvPicPr>
        <xdr:cNvPr id="14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20</xdr:row>
      <xdr:rowOff>0</xdr:rowOff>
    </xdr:from>
    <xdr:ext cx="9525" cy="9525"/>
    <xdr:pic>
      <xdr:nvPicPr>
        <xdr:cNvPr id="14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20</xdr:row>
      <xdr:rowOff>0</xdr:rowOff>
    </xdr:from>
    <xdr:ext cx="9525" cy="9525"/>
    <xdr:pic>
      <xdr:nvPicPr>
        <xdr:cNvPr id="15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20</xdr:row>
      <xdr:rowOff>0</xdr:rowOff>
    </xdr:from>
    <xdr:ext cx="9525" cy="9525"/>
    <xdr:pic>
      <xdr:nvPicPr>
        <xdr:cNvPr id="15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20</xdr:row>
      <xdr:rowOff>0</xdr:rowOff>
    </xdr:from>
    <xdr:ext cx="9525" cy="9525"/>
    <xdr:pic>
      <xdr:nvPicPr>
        <xdr:cNvPr id="15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20</xdr:row>
      <xdr:rowOff>0</xdr:rowOff>
    </xdr:from>
    <xdr:ext cx="9525" cy="9525"/>
    <xdr:pic>
      <xdr:nvPicPr>
        <xdr:cNvPr id="15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20</xdr:row>
      <xdr:rowOff>0</xdr:rowOff>
    </xdr:from>
    <xdr:ext cx="9525" cy="9525"/>
    <xdr:pic>
      <xdr:nvPicPr>
        <xdr:cNvPr id="15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20</xdr:row>
      <xdr:rowOff>0</xdr:rowOff>
    </xdr:from>
    <xdr:ext cx="9525" cy="9525"/>
    <xdr:pic>
      <xdr:nvPicPr>
        <xdr:cNvPr id="15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20</xdr:row>
      <xdr:rowOff>0</xdr:rowOff>
    </xdr:from>
    <xdr:ext cx="9525" cy="9525"/>
    <xdr:pic>
      <xdr:nvPicPr>
        <xdr:cNvPr id="15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20</xdr:row>
      <xdr:rowOff>0</xdr:rowOff>
    </xdr:from>
    <xdr:ext cx="9525" cy="9525"/>
    <xdr:pic>
      <xdr:nvPicPr>
        <xdr:cNvPr id="15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15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15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16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16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16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16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20</xdr:row>
      <xdr:rowOff>0</xdr:rowOff>
    </xdr:from>
    <xdr:ext cx="9525" cy="9525"/>
    <xdr:pic>
      <xdr:nvPicPr>
        <xdr:cNvPr id="16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20</xdr:row>
      <xdr:rowOff>0</xdr:rowOff>
    </xdr:from>
    <xdr:ext cx="9525" cy="9525"/>
    <xdr:pic>
      <xdr:nvPicPr>
        <xdr:cNvPr id="16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20</xdr:row>
      <xdr:rowOff>0</xdr:rowOff>
    </xdr:from>
    <xdr:ext cx="9525" cy="9525"/>
    <xdr:pic>
      <xdr:nvPicPr>
        <xdr:cNvPr id="16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20</xdr:row>
      <xdr:rowOff>0</xdr:rowOff>
    </xdr:from>
    <xdr:ext cx="9525" cy="9525"/>
    <xdr:pic>
      <xdr:nvPicPr>
        <xdr:cNvPr id="16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20</xdr:row>
      <xdr:rowOff>0</xdr:rowOff>
    </xdr:from>
    <xdr:ext cx="9525" cy="9525"/>
    <xdr:pic>
      <xdr:nvPicPr>
        <xdr:cNvPr id="16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20</xdr:row>
      <xdr:rowOff>0</xdr:rowOff>
    </xdr:from>
    <xdr:ext cx="9525" cy="9525"/>
    <xdr:pic>
      <xdr:nvPicPr>
        <xdr:cNvPr id="16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20</xdr:row>
      <xdr:rowOff>0</xdr:rowOff>
    </xdr:from>
    <xdr:ext cx="9525" cy="9525"/>
    <xdr:pic>
      <xdr:nvPicPr>
        <xdr:cNvPr id="17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20</xdr:row>
      <xdr:rowOff>0</xdr:rowOff>
    </xdr:from>
    <xdr:ext cx="9525" cy="9525"/>
    <xdr:pic>
      <xdr:nvPicPr>
        <xdr:cNvPr id="17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20</xdr:row>
      <xdr:rowOff>0</xdr:rowOff>
    </xdr:from>
    <xdr:ext cx="9525" cy="9525"/>
    <xdr:pic>
      <xdr:nvPicPr>
        <xdr:cNvPr id="17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20</xdr:row>
      <xdr:rowOff>0</xdr:rowOff>
    </xdr:from>
    <xdr:ext cx="9525" cy="9525"/>
    <xdr:pic>
      <xdr:nvPicPr>
        <xdr:cNvPr id="17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20</xdr:row>
      <xdr:rowOff>0</xdr:rowOff>
    </xdr:from>
    <xdr:ext cx="9525" cy="9525"/>
    <xdr:pic>
      <xdr:nvPicPr>
        <xdr:cNvPr id="17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20</xdr:row>
      <xdr:rowOff>0</xdr:rowOff>
    </xdr:from>
    <xdr:ext cx="9525" cy="9525"/>
    <xdr:pic>
      <xdr:nvPicPr>
        <xdr:cNvPr id="17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20</xdr:row>
      <xdr:rowOff>0</xdr:rowOff>
    </xdr:from>
    <xdr:ext cx="9525" cy="9525"/>
    <xdr:pic>
      <xdr:nvPicPr>
        <xdr:cNvPr id="17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20</xdr:row>
      <xdr:rowOff>0</xdr:rowOff>
    </xdr:from>
    <xdr:ext cx="9525" cy="9525"/>
    <xdr:pic>
      <xdr:nvPicPr>
        <xdr:cNvPr id="17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20</xdr:row>
      <xdr:rowOff>0</xdr:rowOff>
    </xdr:from>
    <xdr:ext cx="9525" cy="9525"/>
    <xdr:pic>
      <xdr:nvPicPr>
        <xdr:cNvPr id="17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20</xdr:row>
      <xdr:rowOff>0</xdr:rowOff>
    </xdr:from>
    <xdr:ext cx="9525" cy="9525"/>
    <xdr:pic>
      <xdr:nvPicPr>
        <xdr:cNvPr id="17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20</xdr:row>
      <xdr:rowOff>0</xdr:rowOff>
    </xdr:from>
    <xdr:ext cx="9525" cy="9525"/>
    <xdr:pic>
      <xdr:nvPicPr>
        <xdr:cNvPr id="18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20</xdr:row>
      <xdr:rowOff>0</xdr:rowOff>
    </xdr:from>
    <xdr:ext cx="9525" cy="9525"/>
    <xdr:pic>
      <xdr:nvPicPr>
        <xdr:cNvPr id="18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20</xdr:row>
      <xdr:rowOff>0</xdr:rowOff>
    </xdr:from>
    <xdr:ext cx="9525" cy="9525"/>
    <xdr:pic>
      <xdr:nvPicPr>
        <xdr:cNvPr id="18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20</xdr:row>
      <xdr:rowOff>0</xdr:rowOff>
    </xdr:from>
    <xdr:ext cx="9525" cy="9525"/>
    <xdr:pic>
      <xdr:nvPicPr>
        <xdr:cNvPr id="18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20</xdr:row>
      <xdr:rowOff>0</xdr:rowOff>
    </xdr:from>
    <xdr:ext cx="9525" cy="9525"/>
    <xdr:pic>
      <xdr:nvPicPr>
        <xdr:cNvPr id="18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20</xdr:row>
      <xdr:rowOff>0</xdr:rowOff>
    </xdr:from>
    <xdr:ext cx="9525" cy="9525"/>
    <xdr:pic>
      <xdr:nvPicPr>
        <xdr:cNvPr id="18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18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18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18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18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19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19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19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19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19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19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19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19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19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19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20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20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20</xdr:row>
      <xdr:rowOff>0</xdr:rowOff>
    </xdr:from>
    <xdr:ext cx="9525" cy="9525"/>
    <xdr:pic>
      <xdr:nvPicPr>
        <xdr:cNvPr id="20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20</xdr:row>
      <xdr:rowOff>0</xdr:rowOff>
    </xdr:from>
    <xdr:ext cx="9525" cy="9525"/>
    <xdr:pic>
      <xdr:nvPicPr>
        <xdr:cNvPr id="20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20</xdr:row>
      <xdr:rowOff>0</xdr:rowOff>
    </xdr:from>
    <xdr:ext cx="9525" cy="9525"/>
    <xdr:pic>
      <xdr:nvPicPr>
        <xdr:cNvPr id="20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20</xdr:row>
      <xdr:rowOff>0</xdr:rowOff>
    </xdr:from>
    <xdr:ext cx="9525" cy="9525"/>
    <xdr:pic>
      <xdr:nvPicPr>
        <xdr:cNvPr id="20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20</xdr:row>
      <xdr:rowOff>0</xdr:rowOff>
    </xdr:from>
    <xdr:ext cx="9525" cy="9525"/>
    <xdr:pic>
      <xdr:nvPicPr>
        <xdr:cNvPr id="20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20</xdr:row>
      <xdr:rowOff>0</xdr:rowOff>
    </xdr:from>
    <xdr:ext cx="9525" cy="9525"/>
    <xdr:pic>
      <xdr:nvPicPr>
        <xdr:cNvPr id="20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20</xdr:row>
      <xdr:rowOff>0</xdr:rowOff>
    </xdr:from>
    <xdr:ext cx="9525" cy="9525"/>
    <xdr:pic>
      <xdr:nvPicPr>
        <xdr:cNvPr id="20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20</xdr:row>
      <xdr:rowOff>0</xdr:rowOff>
    </xdr:from>
    <xdr:ext cx="9525" cy="9525"/>
    <xdr:pic>
      <xdr:nvPicPr>
        <xdr:cNvPr id="20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20</xdr:row>
      <xdr:rowOff>0</xdr:rowOff>
    </xdr:from>
    <xdr:ext cx="9525" cy="9525"/>
    <xdr:pic>
      <xdr:nvPicPr>
        <xdr:cNvPr id="21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20</xdr:row>
      <xdr:rowOff>0</xdr:rowOff>
    </xdr:from>
    <xdr:ext cx="9525" cy="9525"/>
    <xdr:pic>
      <xdr:nvPicPr>
        <xdr:cNvPr id="21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20</xdr:row>
      <xdr:rowOff>0</xdr:rowOff>
    </xdr:from>
    <xdr:ext cx="9525" cy="9525"/>
    <xdr:pic>
      <xdr:nvPicPr>
        <xdr:cNvPr id="21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20</xdr:row>
      <xdr:rowOff>0</xdr:rowOff>
    </xdr:from>
    <xdr:ext cx="9525" cy="9525"/>
    <xdr:pic>
      <xdr:nvPicPr>
        <xdr:cNvPr id="21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20</xdr:row>
      <xdr:rowOff>0</xdr:rowOff>
    </xdr:from>
    <xdr:ext cx="9525" cy="9525"/>
    <xdr:pic>
      <xdr:nvPicPr>
        <xdr:cNvPr id="21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20</xdr:row>
      <xdr:rowOff>0</xdr:rowOff>
    </xdr:from>
    <xdr:ext cx="9525" cy="9525"/>
    <xdr:pic>
      <xdr:nvPicPr>
        <xdr:cNvPr id="21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20</xdr:row>
      <xdr:rowOff>0</xdr:rowOff>
    </xdr:from>
    <xdr:ext cx="9525" cy="9525"/>
    <xdr:pic>
      <xdr:nvPicPr>
        <xdr:cNvPr id="21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20</xdr:row>
      <xdr:rowOff>0</xdr:rowOff>
    </xdr:from>
    <xdr:ext cx="9525" cy="9525"/>
    <xdr:pic>
      <xdr:nvPicPr>
        <xdr:cNvPr id="21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20</xdr:row>
      <xdr:rowOff>0</xdr:rowOff>
    </xdr:from>
    <xdr:ext cx="9525" cy="9525"/>
    <xdr:pic>
      <xdr:nvPicPr>
        <xdr:cNvPr id="21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20</xdr:row>
      <xdr:rowOff>0</xdr:rowOff>
    </xdr:from>
    <xdr:ext cx="9525" cy="9525"/>
    <xdr:pic>
      <xdr:nvPicPr>
        <xdr:cNvPr id="21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20</xdr:row>
      <xdr:rowOff>0</xdr:rowOff>
    </xdr:from>
    <xdr:ext cx="9525" cy="9525"/>
    <xdr:pic>
      <xdr:nvPicPr>
        <xdr:cNvPr id="22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20</xdr:row>
      <xdr:rowOff>0</xdr:rowOff>
    </xdr:from>
    <xdr:ext cx="9525" cy="9525"/>
    <xdr:pic>
      <xdr:nvPicPr>
        <xdr:cNvPr id="22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20</xdr:row>
      <xdr:rowOff>0</xdr:rowOff>
    </xdr:from>
    <xdr:ext cx="9525" cy="9525"/>
    <xdr:pic>
      <xdr:nvPicPr>
        <xdr:cNvPr id="22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20</xdr:row>
      <xdr:rowOff>0</xdr:rowOff>
    </xdr:from>
    <xdr:ext cx="9525" cy="9525"/>
    <xdr:pic>
      <xdr:nvPicPr>
        <xdr:cNvPr id="22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20</xdr:row>
      <xdr:rowOff>0</xdr:rowOff>
    </xdr:from>
    <xdr:ext cx="9525" cy="9525"/>
    <xdr:pic>
      <xdr:nvPicPr>
        <xdr:cNvPr id="22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20</xdr:row>
      <xdr:rowOff>0</xdr:rowOff>
    </xdr:from>
    <xdr:ext cx="9525" cy="9525"/>
    <xdr:pic>
      <xdr:nvPicPr>
        <xdr:cNvPr id="22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20</xdr:row>
      <xdr:rowOff>0</xdr:rowOff>
    </xdr:from>
    <xdr:ext cx="9525" cy="9525"/>
    <xdr:pic>
      <xdr:nvPicPr>
        <xdr:cNvPr id="22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20</xdr:row>
      <xdr:rowOff>0</xdr:rowOff>
    </xdr:from>
    <xdr:ext cx="9525" cy="9525"/>
    <xdr:pic>
      <xdr:nvPicPr>
        <xdr:cNvPr id="22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20</xdr:row>
      <xdr:rowOff>0</xdr:rowOff>
    </xdr:from>
    <xdr:ext cx="9525" cy="9525"/>
    <xdr:pic>
      <xdr:nvPicPr>
        <xdr:cNvPr id="22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20</xdr:row>
      <xdr:rowOff>0</xdr:rowOff>
    </xdr:from>
    <xdr:ext cx="9525" cy="9525"/>
    <xdr:pic>
      <xdr:nvPicPr>
        <xdr:cNvPr id="22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20</xdr:row>
      <xdr:rowOff>0</xdr:rowOff>
    </xdr:from>
    <xdr:ext cx="9525" cy="9525"/>
    <xdr:pic>
      <xdr:nvPicPr>
        <xdr:cNvPr id="23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20</xdr:row>
      <xdr:rowOff>0</xdr:rowOff>
    </xdr:from>
    <xdr:ext cx="9525" cy="9525"/>
    <xdr:pic>
      <xdr:nvPicPr>
        <xdr:cNvPr id="23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20</xdr:row>
      <xdr:rowOff>0</xdr:rowOff>
    </xdr:from>
    <xdr:ext cx="9525" cy="9525"/>
    <xdr:pic>
      <xdr:nvPicPr>
        <xdr:cNvPr id="23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20</xdr:row>
      <xdr:rowOff>0</xdr:rowOff>
    </xdr:from>
    <xdr:ext cx="9525" cy="9525"/>
    <xdr:pic>
      <xdr:nvPicPr>
        <xdr:cNvPr id="23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20</xdr:row>
      <xdr:rowOff>0</xdr:rowOff>
    </xdr:from>
    <xdr:ext cx="9525" cy="9525"/>
    <xdr:pic>
      <xdr:nvPicPr>
        <xdr:cNvPr id="23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20</xdr:row>
      <xdr:rowOff>0</xdr:rowOff>
    </xdr:from>
    <xdr:ext cx="9525" cy="9525"/>
    <xdr:pic>
      <xdr:nvPicPr>
        <xdr:cNvPr id="23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20</xdr:row>
      <xdr:rowOff>0</xdr:rowOff>
    </xdr:from>
    <xdr:ext cx="9525" cy="9525"/>
    <xdr:pic>
      <xdr:nvPicPr>
        <xdr:cNvPr id="23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20</xdr:row>
      <xdr:rowOff>0</xdr:rowOff>
    </xdr:from>
    <xdr:ext cx="9525" cy="9525"/>
    <xdr:pic>
      <xdr:nvPicPr>
        <xdr:cNvPr id="23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20</xdr:row>
      <xdr:rowOff>0</xdr:rowOff>
    </xdr:from>
    <xdr:ext cx="9525" cy="9525"/>
    <xdr:pic>
      <xdr:nvPicPr>
        <xdr:cNvPr id="23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20</xdr:row>
      <xdr:rowOff>0</xdr:rowOff>
    </xdr:from>
    <xdr:ext cx="9525" cy="9525"/>
    <xdr:pic>
      <xdr:nvPicPr>
        <xdr:cNvPr id="23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20</xdr:row>
      <xdr:rowOff>0</xdr:rowOff>
    </xdr:from>
    <xdr:ext cx="9525" cy="9525"/>
    <xdr:pic>
      <xdr:nvPicPr>
        <xdr:cNvPr id="24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20</xdr:row>
      <xdr:rowOff>0</xdr:rowOff>
    </xdr:from>
    <xdr:ext cx="9525" cy="9525"/>
    <xdr:pic>
      <xdr:nvPicPr>
        <xdr:cNvPr id="24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20</xdr:row>
      <xdr:rowOff>0</xdr:rowOff>
    </xdr:from>
    <xdr:ext cx="9525" cy="9525"/>
    <xdr:pic>
      <xdr:nvPicPr>
        <xdr:cNvPr id="24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20</xdr:row>
      <xdr:rowOff>0</xdr:rowOff>
    </xdr:from>
    <xdr:ext cx="9525" cy="9525"/>
    <xdr:pic>
      <xdr:nvPicPr>
        <xdr:cNvPr id="24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20</xdr:row>
      <xdr:rowOff>0</xdr:rowOff>
    </xdr:from>
    <xdr:ext cx="9525" cy="9525"/>
    <xdr:pic>
      <xdr:nvPicPr>
        <xdr:cNvPr id="24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20</xdr:row>
      <xdr:rowOff>0</xdr:rowOff>
    </xdr:from>
    <xdr:ext cx="9525" cy="9525"/>
    <xdr:pic>
      <xdr:nvPicPr>
        <xdr:cNvPr id="24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20</xdr:row>
      <xdr:rowOff>0</xdr:rowOff>
    </xdr:from>
    <xdr:ext cx="9525" cy="9525"/>
    <xdr:pic>
      <xdr:nvPicPr>
        <xdr:cNvPr id="24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20</xdr:row>
      <xdr:rowOff>0</xdr:rowOff>
    </xdr:from>
    <xdr:ext cx="9525" cy="9525"/>
    <xdr:pic>
      <xdr:nvPicPr>
        <xdr:cNvPr id="24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20</xdr:row>
      <xdr:rowOff>0</xdr:rowOff>
    </xdr:from>
    <xdr:ext cx="9525" cy="9525"/>
    <xdr:pic>
      <xdr:nvPicPr>
        <xdr:cNvPr id="24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20</xdr:row>
      <xdr:rowOff>0</xdr:rowOff>
    </xdr:from>
    <xdr:ext cx="9525" cy="9525"/>
    <xdr:pic>
      <xdr:nvPicPr>
        <xdr:cNvPr id="24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20</xdr:row>
      <xdr:rowOff>0</xdr:rowOff>
    </xdr:from>
    <xdr:ext cx="9525" cy="9525"/>
    <xdr:pic>
      <xdr:nvPicPr>
        <xdr:cNvPr id="25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20</xdr:row>
      <xdr:rowOff>0</xdr:rowOff>
    </xdr:from>
    <xdr:ext cx="9525" cy="9525"/>
    <xdr:pic>
      <xdr:nvPicPr>
        <xdr:cNvPr id="25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20</xdr:row>
      <xdr:rowOff>0</xdr:rowOff>
    </xdr:from>
    <xdr:ext cx="9525" cy="9525"/>
    <xdr:pic>
      <xdr:nvPicPr>
        <xdr:cNvPr id="25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20</xdr:row>
      <xdr:rowOff>0</xdr:rowOff>
    </xdr:from>
    <xdr:ext cx="9525" cy="9525"/>
    <xdr:pic>
      <xdr:nvPicPr>
        <xdr:cNvPr id="25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20</xdr:row>
      <xdr:rowOff>0</xdr:rowOff>
    </xdr:from>
    <xdr:ext cx="9525" cy="9525"/>
    <xdr:pic>
      <xdr:nvPicPr>
        <xdr:cNvPr id="25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20</xdr:row>
      <xdr:rowOff>0</xdr:rowOff>
    </xdr:from>
    <xdr:ext cx="9525" cy="9525"/>
    <xdr:pic>
      <xdr:nvPicPr>
        <xdr:cNvPr id="25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20</xdr:row>
      <xdr:rowOff>0</xdr:rowOff>
    </xdr:from>
    <xdr:ext cx="9525" cy="9525"/>
    <xdr:pic>
      <xdr:nvPicPr>
        <xdr:cNvPr id="25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20</xdr:row>
      <xdr:rowOff>0</xdr:rowOff>
    </xdr:from>
    <xdr:ext cx="9525" cy="9525"/>
    <xdr:pic>
      <xdr:nvPicPr>
        <xdr:cNvPr id="25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20</xdr:row>
      <xdr:rowOff>0</xdr:rowOff>
    </xdr:from>
    <xdr:ext cx="9525" cy="9525"/>
    <xdr:pic>
      <xdr:nvPicPr>
        <xdr:cNvPr id="25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20</xdr:row>
      <xdr:rowOff>0</xdr:rowOff>
    </xdr:from>
    <xdr:ext cx="9525" cy="9525"/>
    <xdr:pic>
      <xdr:nvPicPr>
        <xdr:cNvPr id="25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20</xdr:row>
      <xdr:rowOff>0</xdr:rowOff>
    </xdr:from>
    <xdr:ext cx="9525" cy="9525"/>
    <xdr:pic>
      <xdr:nvPicPr>
        <xdr:cNvPr id="26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20</xdr:row>
      <xdr:rowOff>0</xdr:rowOff>
    </xdr:from>
    <xdr:ext cx="9525" cy="9525"/>
    <xdr:pic>
      <xdr:nvPicPr>
        <xdr:cNvPr id="26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20</xdr:row>
      <xdr:rowOff>0</xdr:rowOff>
    </xdr:from>
    <xdr:ext cx="9525" cy="9525"/>
    <xdr:pic>
      <xdr:nvPicPr>
        <xdr:cNvPr id="26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20</xdr:row>
      <xdr:rowOff>0</xdr:rowOff>
    </xdr:from>
    <xdr:ext cx="9525" cy="9525"/>
    <xdr:pic>
      <xdr:nvPicPr>
        <xdr:cNvPr id="26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20</xdr:row>
      <xdr:rowOff>0</xdr:rowOff>
    </xdr:from>
    <xdr:ext cx="9525" cy="9525"/>
    <xdr:pic>
      <xdr:nvPicPr>
        <xdr:cNvPr id="26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20</xdr:row>
      <xdr:rowOff>0</xdr:rowOff>
    </xdr:from>
    <xdr:ext cx="9525" cy="9525"/>
    <xdr:pic>
      <xdr:nvPicPr>
        <xdr:cNvPr id="26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20</xdr:row>
      <xdr:rowOff>0</xdr:rowOff>
    </xdr:from>
    <xdr:ext cx="9525" cy="9525"/>
    <xdr:pic>
      <xdr:nvPicPr>
        <xdr:cNvPr id="26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20</xdr:row>
      <xdr:rowOff>0</xdr:rowOff>
    </xdr:from>
    <xdr:ext cx="9525" cy="9525"/>
    <xdr:pic>
      <xdr:nvPicPr>
        <xdr:cNvPr id="26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20</xdr:row>
      <xdr:rowOff>0</xdr:rowOff>
    </xdr:from>
    <xdr:ext cx="9525" cy="9525"/>
    <xdr:pic>
      <xdr:nvPicPr>
        <xdr:cNvPr id="26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20</xdr:row>
      <xdr:rowOff>0</xdr:rowOff>
    </xdr:from>
    <xdr:ext cx="9525" cy="9525"/>
    <xdr:pic>
      <xdr:nvPicPr>
        <xdr:cNvPr id="26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20</xdr:row>
      <xdr:rowOff>0</xdr:rowOff>
    </xdr:from>
    <xdr:ext cx="9525" cy="9525"/>
    <xdr:pic>
      <xdr:nvPicPr>
        <xdr:cNvPr id="27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20</xdr:row>
      <xdr:rowOff>0</xdr:rowOff>
    </xdr:from>
    <xdr:ext cx="9525" cy="9525"/>
    <xdr:pic>
      <xdr:nvPicPr>
        <xdr:cNvPr id="27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20</xdr:row>
      <xdr:rowOff>0</xdr:rowOff>
    </xdr:from>
    <xdr:ext cx="9525" cy="9525"/>
    <xdr:pic>
      <xdr:nvPicPr>
        <xdr:cNvPr id="27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20</xdr:row>
      <xdr:rowOff>0</xdr:rowOff>
    </xdr:from>
    <xdr:ext cx="9525" cy="9525"/>
    <xdr:pic>
      <xdr:nvPicPr>
        <xdr:cNvPr id="27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20</xdr:row>
      <xdr:rowOff>0</xdr:rowOff>
    </xdr:from>
    <xdr:ext cx="9525" cy="9525"/>
    <xdr:pic>
      <xdr:nvPicPr>
        <xdr:cNvPr id="27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20</xdr:row>
      <xdr:rowOff>0</xdr:rowOff>
    </xdr:from>
    <xdr:ext cx="9525" cy="9525"/>
    <xdr:pic>
      <xdr:nvPicPr>
        <xdr:cNvPr id="27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20</xdr:row>
      <xdr:rowOff>0</xdr:rowOff>
    </xdr:from>
    <xdr:ext cx="9525" cy="9525"/>
    <xdr:pic>
      <xdr:nvPicPr>
        <xdr:cNvPr id="27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20</xdr:row>
      <xdr:rowOff>0</xdr:rowOff>
    </xdr:from>
    <xdr:ext cx="9525" cy="9525"/>
    <xdr:pic>
      <xdr:nvPicPr>
        <xdr:cNvPr id="27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20</xdr:row>
      <xdr:rowOff>0</xdr:rowOff>
    </xdr:from>
    <xdr:ext cx="9525" cy="9525"/>
    <xdr:pic>
      <xdr:nvPicPr>
        <xdr:cNvPr id="27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20</xdr:row>
      <xdr:rowOff>0</xdr:rowOff>
    </xdr:from>
    <xdr:ext cx="9525" cy="9525"/>
    <xdr:pic>
      <xdr:nvPicPr>
        <xdr:cNvPr id="27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20</xdr:row>
      <xdr:rowOff>0</xdr:rowOff>
    </xdr:from>
    <xdr:ext cx="9525" cy="9525"/>
    <xdr:pic>
      <xdr:nvPicPr>
        <xdr:cNvPr id="28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20</xdr:row>
      <xdr:rowOff>0</xdr:rowOff>
    </xdr:from>
    <xdr:ext cx="9525" cy="9525"/>
    <xdr:pic>
      <xdr:nvPicPr>
        <xdr:cNvPr id="28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20</xdr:row>
      <xdr:rowOff>0</xdr:rowOff>
    </xdr:from>
    <xdr:ext cx="9525" cy="9525"/>
    <xdr:pic>
      <xdr:nvPicPr>
        <xdr:cNvPr id="28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20</xdr:row>
      <xdr:rowOff>0</xdr:rowOff>
    </xdr:from>
    <xdr:ext cx="9525" cy="9525"/>
    <xdr:pic>
      <xdr:nvPicPr>
        <xdr:cNvPr id="28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20</xdr:row>
      <xdr:rowOff>0</xdr:rowOff>
    </xdr:from>
    <xdr:ext cx="9525" cy="9525"/>
    <xdr:pic>
      <xdr:nvPicPr>
        <xdr:cNvPr id="28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20</xdr:row>
      <xdr:rowOff>0</xdr:rowOff>
    </xdr:from>
    <xdr:ext cx="9525" cy="9525"/>
    <xdr:pic>
      <xdr:nvPicPr>
        <xdr:cNvPr id="28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20</xdr:row>
      <xdr:rowOff>0</xdr:rowOff>
    </xdr:from>
    <xdr:ext cx="9525" cy="9525"/>
    <xdr:pic>
      <xdr:nvPicPr>
        <xdr:cNvPr id="28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20</xdr:row>
      <xdr:rowOff>0</xdr:rowOff>
    </xdr:from>
    <xdr:ext cx="9525" cy="9525"/>
    <xdr:pic>
      <xdr:nvPicPr>
        <xdr:cNvPr id="28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20</xdr:row>
      <xdr:rowOff>0</xdr:rowOff>
    </xdr:from>
    <xdr:ext cx="9525" cy="9525"/>
    <xdr:pic>
      <xdr:nvPicPr>
        <xdr:cNvPr id="28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20</xdr:row>
      <xdr:rowOff>0</xdr:rowOff>
    </xdr:from>
    <xdr:ext cx="9525" cy="9525"/>
    <xdr:pic>
      <xdr:nvPicPr>
        <xdr:cNvPr id="28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20</xdr:row>
      <xdr:rowOff>0</xdr:rowOff>
    </xdr:from>
    <xdr:ext cx="9525" cy="9525"/>
    <xdr:pic>
      <xdr:nvPicPr>
        <xdr:cNvPr id="29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20</xdr:row>
      <xdr:rowOff>0</xdr:rowOff>
    </xdr:from>
    <xdr:ext cx="9525" cy="9525"/>
    <xdr:pic>
      <xdr:nvPicPr>
        <xdr:cNvPr id="29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20</xdr:row>
      <xdr:rowOff>0</xdr:rowOff>
    </xdr:from>
    <xdr:ext cx="9525" cy="9525"/>
    <xdr:pic>
      <xdr:nvPicPr>
        <xdr:cNvPr id="29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20</xdr:row>
      <xdr:rowOff>0</xdr:rowOff>
    </xdr:from>
    <xdr:ext cx="9525" cy="9525"/>
    <xdr:pic>
      <xdr:nvPicPr>
        <xdr:cNvPr id="29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29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29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29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29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29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29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30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30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30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30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30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30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30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30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30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30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31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31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31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31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31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31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31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31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31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31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32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32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32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32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32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32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32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32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32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32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33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33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33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33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33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33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33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33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33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33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34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34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34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34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34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34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34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34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10</xdr:row>
      <xdr:rowOff>0</xdr:rowOff>
    </xdr:from>
    <xdr:ext cx="9525" cy="9525"/>
    <xdr:pic>
      <xdr:nvPicPr>
        <xdr:cNvPr id="34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10</xdr:row>
      <xdr:rowOff>0</xdr:rowOff>
    </xdr:from>
    <xdr:ext cx="9525" cy="9525"/>
    <xdr:pic>
      <xdr:nvPicPr>
        <xdr:cNvPr id="34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10</xdr:row>
      <xdr:rowOff>0</xdr:rowOff>
    </xdr:from>
    <xdr:ext cx="9525" cy="9525"/>
    <xdr:pic>
      <xdr:nvPicPr>
        <xdr:cNvPr id="35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10</xdr:row>
      <xdr:rowOff>0</xdr:rowOff>
    </xdr:from>
    <xdr:ext cx="9525" cy="9525"/>
    <xdr:pic>
      <xdr:nvPicPr>
        <xdr:cNvPr id="35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10</xdr:row>
      <xdr:rowOff>0</xdr:rowOff>
    </xdr:from>
    <xdr:ext cx="9525" cy="9525"/>
    <xdr:pic>
      <xdr:nvPicPr>
        <xdr:cNvPr id="35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10</xdr:row>
      <xdr:rowOff>0</xdr:rowOff>
    </xdr:from>
    <xdr:ext cx="9525" cy="9525"/>
    <xdr:pic>
      <xdr:nvPicPr>
        <xdr:cNvPr id="35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10</xdr:row>
      <xdr:rowOff>0</xdr:rowOff>
    </xdr:from>
    <xdr:ext cx="9525" cy="9525"/>
    <xdr:pic>
      <xdr:nvPicPr>
        <xdr:cNvPr id="35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10</xdr:row>
      <xdr:rowOff>0</xdr:rowOff>
    </xdr:from>
    <xdr:ext cx="9525" cy="9525"/>
    <xdr:pic>
      <xdr:nvPicPr>
        <xdr:cNvPr id="35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10</xdr:row>
      <xdr:rowOff>0</xdr:rowOff>
    </xdr:from>
    <xdr:ext cx="9525" cy="9525"/>
    <xdr:pic>
      <xdr:nvPicPr>
        <xdr:cNvPr id="35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10</xdr:row>
      <xdr:rowOff>0</xdr:rowOff>
    </xdr:from>
    <xdr:ext cx="9525" cy="9525"/>
    <xdr:pic>
      <xdr:nvPicPr>
        <xdr:cNvPr id="35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10</xdr:row>
      <xdr:rowOff>0</xdr:rowOff>
    </xdr:from>
    <xdr:ext cx="9525" cy="9525"/>
    <xdr:pic>
      <xdr:nvPicPr>
        <xdr:cNvPr id="35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10</xdr:row>
      <xdr:rowOff>0</xdr:rowOff>
    </xdr:from>
    <xdr:ext cx="9525" cy="9525"/>
    <xdr:pic>
      <xdr:nvPicPr>
        <xdr:cNvPr id="35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10</xdr:row>
      <xdr:rowOff>0</xdr:rowOff>
    </xdr:from>
    <xdr:ext cx="9525" cy="9525"/>
    <xdr:pic>
      <xdr:nvPicPr>
        <xdr:cNvPr id="36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10</xdr:row>
      <xdr:rowOff>0</xdr:rowOff>
    </xdr:from>
    <xdr:ext cx="9525" cy="9525"/>
    <xdr:pic>
      <xdr:nvPicPr>
        <xdr:cNvPr id="36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10</xdr:row>
      <xdr:rowOff>0</xdr:rowOff>
    </xdr:from>
    <xdr:ext cx="9525" cy="9525"/>
    <xdr:pic>
      <xdr:nvPicPr>
        <xdr:cNvPr id="36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10</xdr:row>
      <xdr:rowOff>0</xdr:rowOff>
    </xdr:from>
    <xdr:ext cx="9525" cy="9525"/>
    <xdr:pic>
      <xdr:nvPicPr>
        <xdr:cNvPr id="36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10</xdr:row>
      <xdr:rowOff>0</xdr:rowOff>
    </xdr:from>
    <xdr:ext cx="9525" cy="9525"/>
    <xdr:pic>
      <xdr:nvPicPr>
        <xdr:cNvPr id="36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10</xdr:row>
      <xdr:rowOff>0</xdr:rowOff>
    </xdr:from>
    <xdr:ext cx="9525" cy="9525"/>
    <xdr:pic>
      <xdr:nvPicPr>
        <xdr:cNvPr id="36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10</xdr:row>
      <xdr:rowOff>0</xdr:rowOff>
    </xdr:from>
    <xdr:ext cx="9525" cy="9525"/>
    <xdr:pic>
      <xdr:nvPicPr>
        <xdr:cNvPr id="36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10</xdr:row>
      <xdr:rowOff>0</xdr:rowOff>
    </xdr:from>
    <xdr:ext cx="9525" cy="9525"/>
    <xdr:pic>
      <xdr:nvPicPr>
        <xdr:cNvPr id="36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10</xdr:row>
      <xdr:rowOff>0</xdr:rowOff>
    </xdr:from>
    <xdr:ext cx="9525" cy="9525"/>
    <xdr:pic>
      <xdr:nvPicPr>
        <xdr:cNvPr id="36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10</xdr:row>
      <xdr:rowOff>0</xdr:rowOff>
    </xdr:from>
    <xdr:ext cx="9525" cy="9525"/>
    <xdr:pic>
      <xdr:nvPicPr>
        <xdr:cNvPr id="36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10</xdr:row>
      <xdr:rowOff>0</xdr:rowOff>
    </xdr:from>
    <xdr:ext cx="9525" cy="9525"/>
    <xdr:pic>
      <xdr:nvPicPr>
        <xdr:cNvPr id="37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10</xdr:row>
      <xdr:rowOff>0</xdr:rowOff>
    </xdr:from>
    <xdr:ext cx="9525" cy="9525"/>
    <xdr:pic>
      <xdr:nvPicPr>
        <xdr:cNvPr id="37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10</xdr:row>
      <xdr:rowOff>0</xdr:rowOff>
    </xdr:from>
    <xdr:ext cx="9525" cy="9525"/>
    <xdr:pic>
      <xdr:nvPicPr>
        <xdr:cNvPr id="37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10</xdr:row>
      <xdr:rowOff>0</xdr:rowOff>
    </xdr:from>
    <xdr:ext cx="9525" cy="9525"/>
    <xdr:pic>
      <xdr:nvPicPr>
        <xdr:cNvPr id="37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10</xdr:row>
      <xdr:rowOff>0</xdr:rowOff>
    </xdr:from>
    <xdr:ext cx="9525" cy="9525"/>
    <xdr:pic>
      <xdr:nvPicPr>
        <xdr:cNvPr id="37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10</xdr:row>
      <xdr:rowOff>0</xdr:rowOff>
    </xdr:from>
    <xdr:ext cx="9525" cy="9525"/>
    <xdr:pic>
      <xdr:nvPicPr>
        <xdr:cNvPr id="37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10</xdr:row>
      <xdr:rowOff>0</xdr:rowOff>
    </xdr:from>
    <xdr:ext cx="9525" cy="9525"/>
    <xdr:pic>
      <xdr:nvPicPr>
        <xdr:cNvPr id="37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10</xdr:row>
      <xdr:rowOff>0</xdr:rowOff>
    </xdr:from>
    <xdr:ext cx="9525" cy="9525"/>
    <xdr:pic>
      <xdr:nvPicPr>
        <xdr:cNvPr id="37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10</xdr:row>
      <xdr:rowOff>0</xdr:rowOff>
    </xdr:from>
    <xdr:ext cx="9525" cy="9525"/>
    <xdr:pic>
      <xdr:nvPicPr>
        <xdr:cNvPr id="37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10</xdr:row>
      <xdr:rowOff>0</xdr:rowOff>
    </xdr:from>
    <xdr:ext cx="9525" cy="9525"/>
    <xdr:pic>
      <xdr:nvPicPr>
        <xdr:cNvPr id="37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10</xdr:row>
      <xdr:rowOff>0</xdr:rowOff>
    </xdr:from>
    <xdr:ext cx="9525" cy="9525"/>
    <xdr:pic>
      <xdr:nvPicPr>
        <xdr:cNvPr id="38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10</xdr:row>
      <xdr:rowOff>0</xdr:rowOff>
    </xdr:from>
    <xdr:ext cx="9525" cy="9525"/>
    <xdr:pic>
      <xdr:nvPicPr>
        <xdr:cNvPr id="38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10</xdr:row>
      <xdr:rowOff>0</xdr:rowOff>
    </xdr:from>
    <xdr:ext cx="9525" cy="9525"/>
    <xdr:pic>
      <xdr:nvPicPr>
        <xdr:cNvPr id="38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10</xdr:row>
      <xdr:rowOff>0</xdr:rowOff>
    </xdr:from>
    <xdr:ext cx="9525" cy="9525"/>
    <xdr:pic>
      <xdr:nvPicPr>
        <xdr:cNvPr id="38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10</xdr:row>
      <xdr:rowOff>0</xdr:rowOff>
    </xdr:from>
    <xdr:ext cx="9525" cy="9525"/>
    <xdr:pic>
      <xdr:nvPicPr>
        <xdr:cNvPr id="38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10</xdr:row>
      <xdr:rowOff>0</xdr:rowOff>
    </xdr:from>
    <xdr:ext cx="9525" cy="9525"/>
    <xdr:pic>
      <xdr:nvPicPr>
        <xdr:cNvPr id="38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10</xdr:row>
      <xdr:rowOff>0</xdr:rowOff>
    </xdr:from>
    <xdr:ext cx="9525" cy="9525"/>
    <xdr:pic>
      <xdr:nvPicPr>
        <xdr:cNvPr id="38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10</xdr:row>
      <xdr:rowOff>0</xdr:rowOff>
    </xdr:from>
    <xdr:ext cx="9525" cy="9525"/>
    <xdr:pic>
      <xdr:nvPicPr>
        <xdr:cNvPr id="38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10</xdr:row>
      <xdr:rowOff>0</xdr:rowOff>
    </xdr:from>
    <xdr:ext cx="9525" cy="9525"/>
    <xdr:pic>
      <xdr:nvPicPr>
        <xdr:cNvPr id="38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10</xdr:row>
      <xdr:rowOff>0</xdr:rowOff>
    </xdr:from>
    <xdr:ext cx="9525" cy="9525"/>
    <xdr:pic>
      <xdr:nvPicPr>
        <xdr:cNvPr id="38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10</xdr:row>
      <xdr:rowOff>0</xdr:rowOff>
    </xdr:from>
    <xdr:ext cx="9525" cy="9525"/>
    <xdr:pic>
      <xdr:nvPicPr>
        <xdr:cNvPr id="39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10</xdr:row>
      <xdr:rowOff>0</xdr:rowOff>
    </xdr:from>
    <xdr:ext cx="9525" cy="9525"/>
    <xdr:pic>
      <xdr:nvPicPr>
        <xdr:cNvPr id="39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10</xdr:row>
      <xdr:rowOff>0</xdr:rowOff>
    </xdr:from>
    <xdr:ext cx="9525" cy="9525"/>
    <xdr:pic>
      <xdr:nvPicPr>
        <xdr:cNvPr id="39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10</xdr:row>
      <xdr:rowOff>0</xdr:rowOff>
    </xdr:from>
    <xdr:ext cx="9525" cy="9525"/>
    <xdr:pic>
      <xdr:nvPicPr>
        <xdr:cNvPr id="39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10</xdr:row>
      <xdr:rowOff>0</xdr:rowOff>
    </xdr:from>
    <xdr:ext cx="9525" cy="9525"/>
    <xdr:pic>
      <xdr:nvPicPr>
        <xdr:cNvPr id="39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10</xdr:row>
      <xdr:rowOff>0</xdr:rowOff>
    </xdr:from>
    <xdr:ext cx="9525" cy="9525"/>
    <xdr:pic>
      <xdr:nvPicPr>
        <xdr:cNvPr id="39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10</xdr:row>
      <xdr:rowOff>0</xdr:rowOff>
    </xdr:from>
    <xdr:ext cx="9525" cy="9525"/>
    <xdr:pic>
      <xdr:nvPicPr>
        <xdr:cNvPr id="39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10</xdr:row>
      <xdr:rowOff>0</xdr:rowOff>
    </xdr:from>
    <xdr:ext cx="9525" cy="9525"/>
    <xdr:pic>
      <xdr:nvPicPr>
        <xdr:cNvPr id="39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10</xdr:row>
      <xdr:rowOff>0</xdr:rowOff>
    </xdr:from>
    <xdr:ext cx="9525" cy="9525"/>
    <xdr:pic>
      <xdr:nvPicPr>
        <xdr:cNvPr id="39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10</xdr:row>
      <xdr:rowOff>0</xdr:rowOff>
    </xdr:from>
    <xdr:ext cx="9525" cy="9525"/>
    <xdr:pic>
      <xdr:nvPicPr>
        <xdr:cNvPr id="39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10</xdr:row>
      <xdr:rowOff>0</xdr:rowOff>
    </xdr:from>
    <xdr:ext cx="9525" cy="9525"/>
    <xdr:pic>
      <xdr:nvPicPr>
        <xdr:cNvPr id="40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10</xdr:row>
      <xdr:rowOff>0</xdr:rowOff>
    </xdr:from>
    <xdr:ext cx="9525" cy="9525"/>
    <xdr:pic>
      <xdr:nvPicPr>
        <xdr:cNvPr id="40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10</xdr:row>
      <xdr:rowOff>0</xdr:rowOff>
    </xdr:from>
    <xdr:ext cx="9525" cy="9525"/>
    <xdr:pic>
      <xdr:nvPicPr>
        <xdr:cNvPr id="40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10</xdr:row>
      <xdr:rowOff>0</xdr:rowOff>
    </xdr:from>
    <xdr:ext cx="9525" cy="9525"/>
    <xdr:pic>
      <xdr:nvPicPr>
        <xdr:cNvPr id="40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10</xdr:row>
      <xdr:rowOff>0</xdr:rowOff>
    </xdr:from>
    <xdr:ext cx="9525" cy="9525"/>
    <xdr:pic>
      <xdr:nvPicPr>
        <xdr:cNvPr id="40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10</xdr:row>
      <xdr:rowOff>0</xdr:rowOff>
    </xdr:from>
    <xdr:ext cx="9525" cy="9525"/>
    <xdr:pic>
      <xdr:nvPicPr>
        <xdr:cNvPr id="40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10</xdr:row>
      <xdr:rowOff>0</xdr:rowOff>
    </xdr:from>
    <xdr:ext cx="9525" cy="9525"/>
    <xdr:pic>
      <xdr:nvPicPr>
        <xdr:cNvPr id="40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10</xdr:row>
      <xdr:rowOff>0</xdr:rowOff>
    </xdr:from>
    <xdr:ext cx="9525" cy="9525"/>
    <xdr:pic>
      <xdr:nvPicPr>
        <xdr:cNvPr id="40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10</xdr:row>
      <xdr:rowOff>0</xdr:rowOff>
    </xdr:from>
    <xdr:ext cx="9525" cy="9525"/>
    <xdr:pic>
      <xdr:nvPicPr>
        <xdr:cNvPr id="40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10</xdr:row>
      <xdr:rowOff>0</xdr:rowOff>
    </xdr:from>
    <xdr:ext cx="9525" cy="9525"/>
    <xdr:pic>
      <xdr:nvPicPr>
        <xdr:cNvPr id="40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10</xdr:row>
      <xdr:rowOff>0</xdr:rowOff>
    </xdr:from>
    <xdr:ext cx="9525" cy="9525"/>
    <xdr:pic>
      <xdr:nvPicPr>
        <xdr:cNvPr id="41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10</xdr:row>
      <xdr:rowOff>0</xdr:rowOff>
    </xdr:from>
    <xdr:ext cx="9525" cy="9525"/>
    <xdr:pic>
      <xdr:nvPicPr>
        <xdr:cNvPr id="41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10</xdr:row>
      <xdr:rowOff>0</xdr:rowOff>
    </xdr:from>
    <xdr:ext cx="9525" cy="9525"/>
    <xdr:pic>
      <xdr:nvPicPr>
        <xdr:cNvPr id="41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10</xdr:row>
      <xdr:rowOff>0</xdr:rowOff>
    </xdr:from>
    <xdr:ext cx="9525" cy="9525"/>
    <xdr:pic>
      <xdr:nvPicPr>
        <xdr:cNvPr id="41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10</xdr:row>
      <xdr:rowOff>0</xdr:rowOff>
    </xdr:from>
    <xdr:ext cx="9525" cy="9525"/>
    <xdr:pic>
      <xdr:nvPicPr>
        <xdr:cNvPr id="41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10</xdr:row>
      <xdr:rowOff>0</xdr:rowOff>
    </xdr:from>
    <xdr:ext cx="9525" cy="9525"/>
    <xdr:pic>
      <xdr:nvPicPr>
        <xdr:cNvPr id="41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10</xdr:row>
      <xdr:rowOff>0</xdr:rowOff>
    </xdr:from>
    <xdr:ext cx="9525" cy="9525"/>
    <xdr:pic>
      <xdr:nvPicPr>
        <xdr:cNvPr id="41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10</xdr:row>
      <xdr:rowOff>0</xdr:rowOff>
    </xdr:from>
    <xdr:ext cx="9525" cy="9525"/>
    <xdr:pic>
      <xdr:nvPicPr>
        <xdr:cNvPr id="41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10</xdr:row>
      <xdr:rowOff>0</xdr:rowOff>
    </xdr:from>
    <xdr:ext cx="9525" cy="9525"/>
    <xdr:pic>
      <xdr:nvPicPr>
        <xdr:cNvPr id="41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10</xdr:row>
      <xdr:rowOff>0</xdr:rowOff>
    </xdr:from>
    <xdr:ext cx="9525" cy="9525"/>
    <xdr:pic>
      <xdr:nvPicPr>
        <xdr:cNvPr id="41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10</xdr:row>
      <xdr:rowOff>0</xdr:rowOff>
    </xdr:from>
    <xdr:ext cx="9525" cy="9525"/>
    <xdr:pic>
      <xdr:nvPicPr>
        <xdr:cNvPr id="42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10</xdr:row>
      <xdr:rowOff>0</xdr:rowOff>
    </xdr:from>
    <xdr:ext cx="9525" cy="9525"/>
    <xdr:pic>
      <xdr:nvPicPr>
        <xdr:cNvPr id="42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10</xdr:row>
      <xdr:rowOff>0</xdr:rowOff>
    </xdr:from>
    <xdr:ext cx="9525" cy="9525"/>
    <xdr:pic>
      <xdr:nvPicPr>
        <xdr:cNvPr id="42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10</xdr:row>
      <xdr:rowOff>0</xdr:rowOff>
    </xdr:from>
    <xdr:ext cx="9525" cy="9525"/>
    <xdr:pic>
      <xdr:nvPicPr>
        <xdr:cNvPr id="42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10</xdr:row>
      <xdr:rowOff>0</xdr:rowOff>
    </xdr:from>
    <xdr:ext cx="9525" cy="9525"/>
    <xdr:pic>
      <xdr:nvPicPr>
        <xdr:cNvPr id="42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10</xdr:row>
      <xdr:rowOff>0</xdr:rowOff>
    </xdr:from>
    <xdr:ext cx="9525" cy="9525"/>
    <xdr:pic>
      <xdr:nvPicPr>
        <xdr:cNvPr id="42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10</xdr:row>
      <xdr:rowOff>0</xdr:rowOff>
    </xdr:from>
    <xdr:ext cx="9525" cy="9525"/>
    <xdr:pic>
      <xdr:nvPicPr>
        <xdr:cNvPr id="42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10</xdr:row>
      <xdr:rowOff>0</xdr:rowOff>
    </xdr:from>
    <xdr:ext cx="9525" cy="9525"/>
    <xdr:pic>
      <xdr:nvPicPr>
        <xdr:cNvPr id="42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10</xdr:row>
      <xdr:rowOff>0</xdr:rowOff>
    </xdr:from>
    <xdr:ext cx="9525" cy="9525"/>
    <xdr:pic>
      <xdr:nvPicPr>
        <xdr:cNvPr id="42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10</xdr:row>
      <xdr:rowOff>0</xdr:rowOff>
    </xdr:from>
    <xdr:ext cx="9525" cy="9525"/>
    <xdr:pic>
      <xdr:nvPicPr>
        <xdr:cNvPr id="42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10</xdr:row>
      <xdr:rowOff>0</xdr:rowOff>
    </xdr:from>
    <xdr:ext cx="9525" cy="9525"/>
    <xdr:pic>
      <xdr:nvPicPr>
        <xdr:cNvPr id="43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10</xdr:row>
      <xdr:rowOff>0</xdr:rowOff>
    </xdr:from>
    <xdr:ext cx="9525" cy="9525"/>
    <xdr:pic>
      <xdr:nvPicPr>
        <xdr:cNvPr id="43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10</xdr:row>
      <xdr:rowOff>0</xdr:rowOff>
    </xdr:from>
    <xdr:ext cx="9525" cy="9525"/>
    <xdr:pic>
      <xdr:nvPicPr>
        <xdr:cNvPr id="43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10</xdr:row>
      <xdr:rowOff>0</xdr:rowOff>
    </xdr:from>
    <xdr:ext cx="9525" cy="9525"/>
    <xdr:pic>
      <xdr:nvPicPr>
        <xdr:cNvPr id="43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10</xdr:row>
      <xdr:rowOff>0</xdr:rowOff>
    </xdr:from>
    <xdr:ext cx="9525" cy="9525"/>
    <xdr:pic>
      <xdr:nvPicPr>
        <xdr:cNvPr id="43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10</xdr:row>
      <xdr:rowOff>0</xdr:rowOff>
    </xdr:from>
    <xdr:ext cx="9525" cy="9525"/>
    <xdr:pic>
      <xdr:nvPicPr>
        <xdr:cNvPr id="43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10</xdr:row>
      <xdr:rowOff>0</xdr:rowOff>
    </xdr:from>
    <xdr:ext cx="9525" cy="9525"/>
    <xdr:pic>
      <xdr:nvPicPr>
        <xdr:cNvPr id="43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10</xdr:row>
      <xdr:rowOff>0</xdr:rowOff>
    </xdr:from>
    <xdr:ext cx="9525" cy="9525"/>
    <xdr:pic>
      <xdr:nvPicPr>
        <xdr:cNvPr id="43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10</xdr:row>
      <xdr:rowOff>0</xdr:rowOff>
    </xdr:from>
    <xdr:ext cx="9525" cy="9525"/>
    <xdr:pic>
      <xdr:nvPicPr>
        <xdr:cNvPr id="43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10</xdr:row>
      <xdr:rowOff>0</xdr:rowOff>
    </xdr:from>
    <xdr:ext cx="9525" cy="9525"/>
    <xdr:pic>
      <xdr:nvPicPr>
        <xdr:cNvPr id="43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10</xdr:row>
      <xdr:rowOff>0</xdr:rowOff>
    </xdr:from>
    <xdr:ext cx="9525" cy="9525"/>
    <xdr:pic>
      <xdr:nvPicPr>
        <xdr:cNvPr id="44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10</xdr:row>
      <xdr:rowOff>0</xdr:rowOff>
    </xdr:from>
    <xdr:ext cx="9525" cy="9525"/>
    <xdr:pic>
      <xdr:nvPicPr>
        <xdr:cNvPr id="44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10</xdr:row>
      <xdr:rowOff>0</xdr:rowOff>
    </xdr:from>
    <xdr:ext cx="9525" cy="9525"/>
    <xdr:pic>
      <xdr:nvPicPr>
        <xdr:cNvPr id="44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10</xdr:row>
      <xdr:rowOff>0</xdr:rowOff>
    </xdr:from>
    <xdr:ext cx="9525" cy="9525"/>
    <xdr:pic>
      <xdr:nvPicPr>
        <xdr:cNvPr id="44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10</xdr:row>
      <xdr:rowOff>0</xdr:rowOff>
    </xdr:from>
    <xdr:ext cx="9525" cy="9525"/>
    <xdr:pic>
      <xdr:nvPicPr>
        <xdr:cNvPr id="44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10</xdr:row>
      <xdr:rowOff>0</xdr:rowOff>
    </xdr:from>
    <xdr:ext cx="9525" cy="9525"/>
    <xdr:pic>
      <xdr:nvPicPr>
        <xdr:cNvPr id="44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10</xdr:row>
      <xdr:rowOff>0</xdr:rowOff>
    </xdr:from>
    <xdr:ext cx="9525" cy="9525"/>
    <xdr:pic>
      <xdr:nvPicPr>
        <xdr:cNvPr id="44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10</xdr:row>
      <xdr:rowOff>0</xdr:rowOff>
    </xdr:from>
    <xdr:ext cx="9525" cy="9525"/>
    <xdr:pic>
      <xdr:nvPicPr>
        <xdr:cNvPr id="44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10</xdr:row>
      <xdr:rowOff>0</xdr:rowOff>
    </xdr:from>
    <xdr:ext cx="9525" cy="9525"/>
    <xdr:pic>
      <xdr:nvPicPr>
        <xdr:cNvPr id="44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10</xdr:row>
      <xdr:rowOff>0</xdr:rowOff>
    </xdr:from>
    <xdr:ext cx="9525" cy="9525"/>
    <xdr:pic>
      <xdr:nvPicPr>
        <xdr:cNvPr id="44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10</xdr:row>
      <xdr:rowOff>0</xdr:rowOff>
    </xdr:from>
    <xdr:ext cx="9525" cy="9525"/>
    <xdr:pic>
      <xdr:nvPicPr>
        <xdr:cNvPr id="45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10</xdr:row>
      <xdr:rowOff>0</xdr:rowOff>
    </xdr:from>
    <xdr:ext cx="9525" cy="9525"/>
    <xdr:pic>
      <xdr:nvPicPr>
        <xdr:cNvPr id="45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10</xdr:row>
      <xdr:rowOff>0</xdr:rowOff>
    </xdr:from>
    <xdr:ext cx="9525" cy="9525"/>
    <xdr:pic>
      <xdr:nvPicPr>
        <xdr:cNvPr id="45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10</xdr:row>
      <xdr:rowOff>0</xdr:rowOff>
    </xdr:from>
    <xdr:ext cx="9525" cy="9525"/>
    <xdr:pic>
      <xdr:nvPicPr>
        <xdr:cNvPr id="45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10</xdr:row>
      <xdr:rowOff>0</xdr:rowOff>
    </xdr:from>
    <xdr:ext cx="9525" cy="9525"/>
    <xdr:pic>
      <xdr:nvPicPr>
        <xdr:cNvPr id="45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10</xdr:row>
      <xdr:rowOff>0</xdr:rowOff>
    </xdr:from>
    <xdr:ext cx="9525" cy="9525"/>
    <xdr:pic>
      <xdr:nvPicPr>
        <xdr:cNvPr id="45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10</xdr:row>
      <xdr:rowOff>0</xdr:rowOff>
    </xdr:from>
    <xdr:ext cx="9525" cy="9525"/>
    <xdr:pic>
      <xdr:nvPicPr>
        <xdr:cNvPr id="45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10</xdr:row>
      <xdr:rowOff>0</xdr:rowOff>
    </xdr:from>
    <xdr:ext cx="9525" cy="9525"/>
    <xdr:pic>
      <xdr:nvPicPr>
        <xdr:cNvPr id="45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10</xdr:row>
      <xdr:rowOff>0</xdr:rowOff>
    </xdr:from>
    <xdr:ext cx="9525" cy="9525"/>
    <xdr:pic>
      <xdr:nvPicPr>
        <xdr:cNvPr id="45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10</xdr:row>
      <xdr:rowOff>0</xdr:rowOff>
    </xdr:from>
    <xdr:ext cx="9525" cy="9525"/>
    <xdr:pic>
      <xdr:nvPicPr>
        <xdr:cNvPr id="45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10</xdr:row>
      <xdr:rowOff>0</xdr:rowOff>
    </xdr:from>
    <xdr:ext cx="9525" cy="9525"/>
    <xdr:pic>
      <xdr:nvPicPr>
        <xdr:cNvPr id="46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10</xdr:row>
      <xdr:rowOff>0</xdr:rowOff>
    </xdr:from>
    <xdr:ext cx="9525" cy="9525"/>
    <xdr:pic>
      <xdr:nvPicPr>
        <xdr:cNvPr id="46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10</xdr:row>
      <xdr:rowOff>0</xdr:rowOff>
    </xdr:from>
    <xdr:ext cx="9525" cy="9525"/>
    <xdr:pic>
      <xdr:nvPicPr>
        <xdr:cNvPr id="46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10</xdr:row>
      <xdr:rowOff>0</xdr:rowOff>
    </xdr:from>
    <xdr:ext cx="9525" cy="9525"/>
    <xdr:pic>
      <xdr:nvPicPr>
        <xdr:cNvPr id="46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10</xdr:row>
      <xdr:rowOff>0</xdr:rowOff>
    </xdr:from>
    <xdr:ext cx="9525" cy="9525"/>
    <xdr:pic>
      <xdr:nvPicPr>
        <xdr:cNvPr id="46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10</xdr:row>
      <xdr:rowOff>0</xdr:rowOff>
    </xdr:from>
    <xdr:ext cx="9525" cy="9525"/>
    <xdr:pic>
      <xdr:nvPicPr>
        <xdr:cNvPr id="46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10</xdr:row>
      <xdr:rowOff>0</xdr:rowOff>
    </xdr:from>
    <xdr:ext cx="9525" cy="9525"/>
    <xdr:pic>
      <xdr:nvPicPr>
        <xdr:cNvPr id="46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10</xdr:row>
      <xdr:rowOff>0</xdr:rowOff>
    </xdr:from>
    <xdr:ext cx="9525" cy="9525"/>
    <xdr:pic>
      <xdr:nvPicPr>
        <xdr:cNvPr id="46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10</xdr:row>
      <xdr:rowOff>0</xdr:rowOff>
    </xdr:from>
    <xdr:ext cx="9525" cy="9525"/>
    <xdr:pic>
      <xdr:nvPicPr>
        <xdr:cNvPr id="46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10</xdr:row>
      <xdr:rowOff>0</xdr:rowOff>
    </xdr:from>
    <xdr:ext cx="9525" cy="9525"/>
    <xdr:pic>
      <xdr:nvPicPr>
        <xdr:cNvPr id="46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10</xdr:row>
      <xdr:rowOff>0</xdr:rowOff>
    </xdr:from>
    <xdr:ext cx="9525" cy="9525"/>
    <xdr:pic>
      <xdr:nvPicPr>
        <xdr:cNvPr id="47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10</xdr:row>
      <xdr:rowOff>0</xdr:rowOff>
    </xdr:from>
    <xdr:ext cx="9525" cy="9525"/>
    <xdr:pic>
      <xdr:nvPicPr>
        <xdr:cNvPr id="47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10</xdr:row>
      <xdr:rowOff>0</xdr:rowOff>
    </xdr:from>
    <xdr:ext cx="9525" cy="9525"/>
    <xdr:pic>
      <xdr:nvPicPr>
        <xdr:cNvPr id="47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10</xdr:row>
      <xdr:rowOff>0</xdr:rowOff>
    </xdr:from>
    <xdr:ext cx="9525" cy="9525"/>
    <xdr:pic>
      <xdr:nvPicPr>
        <xdr:cNvPr id="47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10</xdr:row>
      <xdr:rowOff>0</xdr:rowOff>
    </xdr:from>
    <xdr:ext cx="9525" cy="9525"/>
    <xdr:pic>
      <xdr:nvPicPr>
        <xdr:cNvPr id="47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10</xdr:row>
      <xdr:rowOff>0</xdr:rowOff>
    </xdr:from>
    <xdr:ext cx="9525" cy="9525"/>
    <xdr:pic>
      <xdr:nvPicPr>
        <xdr:cNvPr id="47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10</xdr:row>
      <xdr:rowOff>0</xdr:rowOff>
    </xdr:from>
    <xdr:ext cx="9525" cy="9525"/>
    <xdr:pic>
      <xdr:nvPicPr>
        <xdr:cNvPr id="47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10</xdr:row>
      <xdr:rowOff>0</xdr:rowOff>
    </xdr:from>
    <xdr:ext cx="9525" cy="9525"/>
    <xdr:pic>
      <xdr:nvPicPr>
        <xdr:cNvPr id="47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10</xdr:row>
      <xdr:rowOff>0</xdr:rowOff>
    </xdr:from>
    <xdr:ext cx="9525" cy="9525"/>
    <xdr:pic>
      <xdr:nvPicPr>
        <xdr:cNvPr id="47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10</xdr:row>
      <xdr:rowOff>0</xdr:rowOff>
    </xdr:from>
    <xdr:ext cx="9525" cy="9525"/>
    <xdr:pic>
      <xdr:nvPicPr>
        <xdr:cNvPr id="47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10</xdr:row>
      <xdr:rowOff>0</xdr:rowOff>
    </xdr:from>
    <xdr:ext cx="9525" cy="9525"/>
    <xdr:pic>
      <xdr:nvPicPr>
        <xdr:cNvPr id="48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10</xdr:row>
      <xdr:rowOff>0</xdr:rowOff>
    </xdr:from>
    <xdr:ext cx="9525" cy="9525"/>
    <xdr:pic>
      <xdr:nvPicPr>
        <xdr:cNvPr id="48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10</xdr:row>
      <xdr:rowOff>0</xdr:rowOff>
    </xdr:from>
    <xdr:ext cx="9525" cy="9525"/>
    <xdr:pic>
      <xdr:nvPicPr>
        <xdr:cNvPr id="48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10</xdr:row>
      <xdr:rowOff>0</xdr:rowOff>
    </xdr:from>
    <xdr:ext cx="9525" cy="9525"/>
    <xdr:pic>
      <xdr:nvPicPr>
        <xdr:cNvPr id="48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10</xdr:row>
      <xdr:rowOff>0</xdr:rowOff>
    </xdr:from>
    <xdr:ext cx="9525" cy="9525"/>
    <xdr:pic>
      <xdr:nvPicPr>
        <xdr:cNvPr id="48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10</xdr:row>
      <xdr:rowOff>0</xdr:rowOff>
    </xdr:from>
    <xdr:ext cx="9525" cy="9525"/>
    <xdr:pic>
      <xdr:nvPicPr>
        <xdr:cNvPr id="48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10</xdr:row>
      <xdr:rowOff>0</xdr:rowOff>
    </xdr:from>
    <xdr:ext cx="9525" cy="9525"/>
    <xdr:pic>
      <xdr:nvPicPr>
        <xdr:cNvPr id="48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11</xdr:row>
      <xdr:rowOff>0</xdr:rowOff>
    </xdr:from>
    <xdr:ext cx="9525" cy="9525"/>
    <xdr:pic>
      <xdr:nvPicPr>
        <xdr:cNvPr id="48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11</xdr:row>
      <xdr:rowOff>0</xdr:rowOff>
    </xdr:from>
    <xdr:ext cx="9525" cy="9525"/>
    <xdr:pic>
      <xdr:nvPicPr>
        <xdr:cNvPr id="48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11</xdr:row>
      <xdr:rowOff>0</xdr:rowOff>
    </xdr:from>
    <xdr:ext cx="9525" cy="9525"/>
    <xdr:pic>
      <xdr:nvPicPr>
        <xdr:cNvPr id="48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11</xdr:row>
      <xdr:rowOff>0</xdr:rowOff>
    </xdr:from>
    <xdr:ext cx="9525" cy="9525"/>
    <xdr:pic>
      <xdr:nvPicPr>
        <xdr:cNvPr id="49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11</xdr:row>
      <xdr:rowOff>0</xdr:rowOff>
    </xdr:from>
    <xdr:ext cx="9525" cy="9525"/>
    <xdr:pic>
      <xdr:nvPicPr>
        <xdr:cNvPr id="49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11</xdr:row>
      <xdr:rowOff>0</xdr:rowOff>
    </xdr:from>
    <xdr:ext cx="9525" cy="9525"/>
    <xdr:pic>
      <xdr:nvPicPr>
        <xdr:cNvPr id="49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11</xdr:row>
      <xdr:rowOff>0</xdr:rowOff>
    </xdr:from>
    <xdr:ext cx="9525" cy="9525"/>
    <xdr:pic>
      <xdr:nvPicPr>
        <xdr:cNvPr id="49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11</xdr:row>
      <xdr:rowOff>0</xdr:rowOff>
    </xdr:from>
    <xdr:ext cx="9525" cy="9525"/>
    <xdr:pic>
      <xdr:nvPicPr>
        <xdr:cNvPr id="49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11</xdr:row>
      <xdr:rowOff>0</xdr:rowOff>
    </xdr:from>
    <xdr:ext cx="9525" cy="9525"/>
    <xdr:pic>
      <xdr:nvPicPr>
        <xdr:cNvPr id="49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11</xdr:row>
      <xdr:rowOff>0</xdr:rowOff>
    </xdr:from>
    <xdr:ext cx="9525" cy="9525"/>
    <xdr:pic>
      <xdr:nvPicPr>
        <xdr:cNvPr id="49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11</xdr:row>
      <xdr:rowOff>0</xdr:rowOff>
    </xdr:from>
    <xdr:ext cx="9525" cy="9525"/>
    <xdr:pic>
      <xdr:nvPicPr>
        <xdr:cNvPr id="49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11</xdr:row>
      <xdr:rowOff>0</xdr:rowOff>
    </xdr:from>
    <xdr:ext cx="9525" cy="9525"/>
    <xdr:pic>
      <xdr:nvPicPr>
        <xdr:cNvPr id="49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11</xdr:row>
      <xdr:rowOff>0</xdr:rowOff>
    </xdr:from>
    <xdr:ext cx="9525" cy="9525"/>
    <xdr:pic>
      <xdr:nvPicPr>
        <xdr:cNvPr id="49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11</xdr:row>
      <xdr:rowOff>0</xdr:rowOff>
    </xdr:from>
    <xdr:ext cx="9525" cy="9525"/>
    <xdr:pic>
      <xdr:nvPicPr>
        <xdr:cNvPr id="50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11</xdr:row>
      <xdr:rowOff>0</xdr:rowOff>
    </xdr:from>
    <xdr:ext cx="9525" cy="9525"/>
    <xdr:pic>
      <xdr:nvPicPr>
        <xdr:cNvPr id="50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11</xdr:row>
      <xdr:rowOff>0</xdr:rowOff>
    </xdr:from>
    <xdr:ext cx="9525" cy="9525"/>
    <xdr:pic>
      <xdr:nvPicPr>
        <xdr:cNvPr id="50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11</xdr:row>
      <xdr:rowOff>0</xdr:rowOff>
    </xdr:from>
    <xdr:ext cx="9525" cy="9525"/>
    <xdr:pic>
      <xdr:nvPicPr>
        <xdr:cNvPr id="50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11</xdr:row>
      <xdr:rowOff>0</xdr:rowOff>
    </xdr:from>
    <xdr:ext cx="9525" cy="9525"/>
    <xdr:pic>
      <xdr:nvPicPr>
        <xdr:cNvPr id="50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11</xdr:row>
      <xdr:rowOff>0</xdr:rowOff>
    </xdr:from>
    <xdr:ext cx="9525" cy="9525"/>
    <xdr:pic>
      <xdr:nvPicPr>
        <xdr:cNvPr id="50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11</xdr:row>
      <xdr:rowOff>0</xdr:rowOff>
    </xdr:from>
    <xdr:ext cx="9525" cy="9525"/>
    <xdr:pic>
      <xdr:nvPicPr>
        <xdr:cNvPr id="50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11</xdr:row>
      <xdr:rowOff>0</xdr:rowOff>
    </xdr:from>
    <xdr:ext cx="9525" cy="9525"/>
    <xdr:pic>
      <xdr:nvPicPr>
        <xdr:cNvPr id="50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11</xdr:row>
      <xdr:rowOff>0</xdr:rowOff>
    </xdr:from>
    <xdr:ext cx="9525" cy="9525"/>
    <xdr:pic>
      <xdr:nvPicPr>
        <xdr:cNvPr id="50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11</xdr:row>
      <xdr:rowOff>0</xdr:rowOff>
    </xdr:from>
    <xdr:ext cx="9525" cy="9525"/>
    <xdr:pic>
      <xdr:nvPicPr>
        <xdr:cNvPr id="50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11</xdr:row>
      <xdr:rowOff>0</xdr:rowOff>
    </xdr:from>
    <xdr:ext cx="9525" cy="9525"/>
    <xdr:pic>
      <xdr:nvPicPr>
        <xdr:cNvPr id="51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11</xdr:row>
      <xdr:rowOff>0</xdr:rowOff>
    </xdr:from>
    <xdr:ext cx="9525" cy="9525"/>
    <xdr:pic>
      <xdr:nvPicPr>
        <xdr:cNvPr id="51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11</xdr:row>
      <xdr:rowOff>0</xdr:rowOff>
    </xdr:from>
    <xdr:ext cx="9525" cy="9525"/>
    <xdr:pic>
      <xdr:nvPicPr>
        <xdr:cNvPr id="51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11</xdr:row>
      <xdr:rowOff>0</xdr:rowOff>
    </xdr:from>
    <xdr:ext cx="9525" cy="9525"/>
    <xdr:pic>
      <xdr:nvPicPr>
        <xdr:cNvPr id="51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11</xdr:row>
      <xdr:rowOff>0</xdr:rowOff>
    </xdr:from>
    <xdr:ext cx="9525" cy="9525"/>
    <xdr:pic>
      <xdr:nvPicPr>
        <xdr:cNvPr id="51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11</xdr:row>
      <xdr:rowOff>0</xdr:rowOff>
    </xdr:from>
    <xdr:ext cx="9525" cy="9525"/>
    <xdr:pic>
      <xdr:nvPicPr>
        <xdr:cNvPr id="51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11</xdr:row>
      <xdr:rowOff>0</xdr:rowOff>
    </xdr:from>
    <xdr:ext cx="9525" cy="9525"/>
    <xdr:pic>
      <xdr:nvPicPr>
        <xdr:cNvPr id="51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11</xdr:row>
      <xdr:rowOff>0</xdr:rowOff>
    </xdr:from>
    <xdr:ext cx="9525" cy="9525"/>
    <xdr:pic>
      <xdr:nvPicPr>
        <xdr:cNvPr id="51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11</xdr:row>
      <xdr:rowOff>0</xdr:rowOff>
    </xdr:from>
    <xdr:ext cx="9525" cy="9525"/>
    <xdr:pic>
      <xdr:nvPicPr>
        <xdr:cNvPr id="51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11</xdr:row>
      <xdr:rowOff>0</xdr:rowOff>
    </xdr:from>
    <xdr:ext cx="9525" cy="9525"/>
    <xdr:pic>
      <xdr:nvPicPr>
        <xdr:cNvPr id="51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11</xdr:row>
      <xdr:rowOff>0</xdr:rowOff>
    </xdr:from>
    <xdr:ext cx="9525" cy="9525"/>
    <xdr:pic>
      <xdr:nvPicPr>
        <xdr:cNvPr id="52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11</xdr:row>
      <xdr:rowOff>0</xdr:rowOff>
    </xdr:from>
    <xdr:ext cx="9525" cy="9525"/>
    <xdr:pic>
      <xdr:nvPicPr>
        <xdr:cNvPr id="52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11</xdr:row>
      <xdr:rowOff>0</xdr:rowOff>
    </xdr:from>
    <xdr:ext cx="9525" cy="9525"/>
    <xdr:pic>
      <xdr:nvPicPr>
        <xdr:cNvPr id="52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11</xdr:row>
      <xdr:rowOff>0</xdr:rowOff>
    </xdr:from>
    <xdr:ext cx="9525" cy="9525"/>
    <xdr:pic>
      <xdr:nvPicPr>
        <xdr:cNvPr id="52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11</xdr:row>
      <xdr:rowOff>0</xdr:rowOff>
    </xdr:from>
    <xdr:ext cx="9525" cy="9525"/>
    <xdr:pic>
      <xdr:nvPicPr>
        <xdr:cNvPr id="52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11</xdr:row>
      <xdr:rowOff>0</xdr:rowOff>
    </xdr:from>
    <xdr:ext cx="9525" cy="9525"/>
    <xdr:pic>
      <xdr:nvPicPr>
        <xdr:cNvPr id="52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11</xdr:row>
      <xdr:rowOff>0</xdr:rowOff>
    </xdr:from>
    <xdr:ext cx="9525" cy="9525"/>
    <xdr:pic>
      <xdr:nvPicPr>
        <xdr:cNvPr id="52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11</xdr:row>
      <xdr:rowOff>0</xdr:rowOff>
    </xdr:from>
    <xdr:ext cx="9525" cy="9525"/>
    <xdr:pic>
      <xdr:nvPicPr>
        <xdr:cNvPr id="52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11</xdr:row>
      <xdr:rowOff>0</xdr:rowOff>
    </xdr:from>
    <xdr:ext cx="9525" cy="9525"/>
    <xdr:pic>
      <xdr:nvPicPr>
        <xdr:cNvPr id="52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11</xdr:row>
      <xdr:rowOff>0</xdr:rowOff>
    </xdr:from>
    <xdr:ext cx="9525" cy="9525"/>
    <xdr:pic>
      <xdr:nvPicPr>
        <xdr:cNvPr id="52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11</xdr:row>
      <xdr:rowOff>0</xdr:rowOff>
    </xdr:from>
    <xdr:ext cx="9525" cy="9525"/>
    <xdr:pic>
      <xdr:nvPicPr>
        <xdr:cNvPr id="53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11</xdr:row>
      <xdr:rowOff>0</xdr:rowOff>
    </xdr:from>
    <xdr:ext cx="9525" cy="9525"/>
    <xdr:pic>
      <xdr:nvPicPr>
        <xdr:cNvPr id="53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11</xdr:row>
      <xdr:rowOff>0</xdr:rowOff>
    </xdr:from>
    <xdr:ext cx="9525" cy="9525"/>
    <xdr:pic>
      <xdr:nvPicPr>
        <xdr:cNvPr id="53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11</xdr:row>
      <xdr:rowOff>0</xdr:rowOff>
    </xdr:from>
    <xdr:ext cx="9525" cy="9525"/>
    <xdr:pic>
      <xdr:nvPicPr>
        <xdr:cNvPr id="53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11</xdr:row>
      <xdr:rowOff>0</xdr:rowOff>
    </xdr:from>
    <xdr:ext cx="9525" cy="9525"/>
    <xdr:pic>
      <xdr:nvPicPr>
        <xdr:cNvPr id="53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11</xdr:row>
      <xdr:rowOff>0</xdr:rowOff>
    </xdr:from>
    <xdr:ext cx="9525" cy="9525"/>
    <xdr:pic>
      <xdr:nvPicPr>
        <xdr:cNvPr id="53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11</xdr:row>
      <xdr:rowOff>0</xdr:rowOff>
    </xdr:from>
    <xdr:ext cx="9525" cy="9525"/>
    <xdr:pic>
      <xdr:nvPicPr>
        <xdr:cNvPr id="53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11</xdr:row>
      <xdr:rowOff>0</xdr:rowOff>
    </xdr:from>
    <xdr:ext cx="9525" cy="9525"/>
    <xdr:pic>
      <xdr:nvPicPr>
        <xdr:cNvPr id="53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11</xdr:row>
      <xdr:rowOff>0</xdr:rowOff>
    </xdr:from>
    <xdr:ext cx="9525" cy="9525"/>
    <xdr:pic>
      <xdr:nvPicPr>
        <xdr:cNvPr id="53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11</xdr:row>
      <xdr:rowOff>0</xdr:rowOff>
    </xdr:from>
    <xdr:ext cx="9525" cy="9525"/>
    <xdr:pic>
      <xdr:nvPicPr>
        <xdr:cNvPr id="53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11</xdr:row>
      <xdr:rowOff>0</xdr:rowOff>
    </xdr:from>
    <xdr:ext cx="9525" cy="9525"/>
    <xdr:pic>
      <xdr:nvPicPr>
        <xdr:cNvPr id="54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11</xdr:row>
      <xdr:rowOff>0</xdr:rowOff>
    </xdr:from>
    <xdr:ext cx="9525" cy="9525"/>
    <xdr:pic>
      <xdr:nvPicPr>
        <xdr:cNvPr id="54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11</xdr:row>
      <xdr:rowOff>0</xdr:rowOff>
    </xdr:from>
    <xdr:ext cx="9525" cy="9525"/>
    <xdr:pic>
      <xdr:nvPicPr>
        <xdr:cNvPr id="54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11</xdr:row>
      <xdr:rowOff>0</xdr:rowOff>
    </xdr:from>
    <xdr:ext cx="9525" cy="9525"/>
    <xdr:pic>
      <xdr:nvPicPr>
        <xdr:cNvPr id="54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11</xdr:row>
      <xdr:rowOff>0</xdr:rowOff>
    </xdr:from>
    <xdr:ext cx="9525" cy="9525"/>
    <xdr:pic>
      <xdr:nvPicPr>
        <xdr:cNvPr id="54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11</xdr:row>
      <xdr:rowOff>0</xdr:rowOff>
    </xdr:from>
    <xdr:ext cx="9525" cy="9525"/>
    <xdr:pic>
      <xdr:nvPicPr>
        <xdr:cNvPr id="54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11</xdr:row>
      <xdr:rowOff>0</xdr:rowOff>
    </xdr:from>
    <xdr:ext cx="9525" cy="9525"/>
    <xdr:pic>
      <xdr:nvPicPr>
        <xdr:cNvPr id="54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11</xdr:row>
      <xdr:rowOff>0</xdr:rowOff>
    </xdr:from>
    <xdr:ext cx="9525" cy="9525"/>
    <xdr:pic>
      <xdr:nvPicPr>
        <xdr:cNvPr id="54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11</xdr:row>
      <xdr:rowOff>0</xdr:rowOff>
    </xdr:from>
    <xdr:ext cx="9525" cy="9525"/>
    <xdr:pic>
      <xdr:nvPicPr>
        <xdr:cNvPr id="54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11</xdr:row>
      <xdr:rowOff>0</xdr:rowOff>
    </xdr:from>
    <xdr:ext cx="9525" cy="9525"/>
    <xdr:pic>
      <xdr:nvPicPr>
        <xdr:cNvPr id="54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11</xdr:row>
      <xdr:rowOff>0</xdr:rowOff>
    </xdr:from>
    <xdr:ext cx="9525" cy="9525"/>
    <xdr:pic>
      <xdr:nvPicPr>
        <xdr:cNvPr id="55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11</xdr:row>
      <xdr:rowOff>0</xdr:rowOff>
    </xdr:from>
    <xdr:ext cx="9525" cy="9525"/>
    <xdr:pic>
      <xdr:nvPicPr>
        <xdr:cNvPr id="55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11</xdr:row>
      <xdr:rowOff>0</xdr:rowOff>
    </xdr:from>
    <xdr:ext cx="9525" cy="9525"/>
    <xdr:pic>
      <xdr:nvPicPr>
        <xdr:cNvPr id="55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11</xdr:row>
      <xdr:rowOff>0</xdr:rowOff>
    </xdr:from>
    <xdr:ext cx="9525" cy="9525"/>
    <xdr:pic>
      <xdr:nvPicPr>
        <xdr:cNvPr id="55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11</xdr:row>
      <xdr:rowOff>0</xdr:rowOff>
    </xdr:from>
    <xdr:ext cx="9525" cy="9525"/>
    <xdr:pic>
      <xdr:nvPicPr>
        <xdr:cNvPr id="55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11</xdr:row>
      <xdr:rowOff>0</xdr:rowOff>
    </xdr:from>
    <xdr:ext cx="9525" cy="9525"/>
    <xdr:pic>
      <xdr:nvPicPr>
        <xdr:cNvPr id="55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11</xdr:row>
      <xdr:rowOff>0</xdr:rowOff>
    </xdr:from>
    <xdr:ext cx="9525" cy="9525"/>
    <xdr:pic>
      <xdr:nvPicPr>
        <xdr:cNvPr id="55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11</xdr:row>
      <xdr:rowOff>0</xdr:rowOff>
    </xdr:from>
    <xdr:ext cx="9525" cy="9525"/>
    <xdr:pic>
      <xdr:nvPicPr>
        <xdr:cNvPr id="55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11</xdr:row>
      <xdr:rowOff>0</xdr:rowOff>
    </xdr:from>
    <xdr:ext cx="9525" cy="9525"/>
    <xdr:pic>
      <xdr:nvPicPr>
        <xdr:cNvPr id="55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11</xdr:row>
      <xdr:rowOff>0</xdr:rowOff>
    </xdr:from>
    <xdr:ext cx="9525" cy="9525"/>
    <xdr:pic>
      <xdr:nvPicPr>
        <xdr:cNvPr id="55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11</xdr:row>
      <xdr:rowOff>0</xdr:rowOff>
    </xdr:from>
    <xdr:ext cx="9525" cy="9525"/>
    <xdr:pic>
      <xdr:nvPicPr>
        <xdr:cNvPr id="56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11</xdr:row>
      <xdr:rowOff>0</xdr:rowOff>
    </xdr:from>
    <xdr:ext cx="9525" cy="9525"/>
    <xdr:pic>
      <xdr:nvPicPr>
        <xdr:cNvPr id="56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11</xdr:row>
      <xdr:rowOff>0</xdr:rowOff>
    </xdr:from>
    <xdr:ext cx="9525" cy="9525"/>
    <xdr:pic>
      <xdr:nvPicPr>
        <xdr:cNvPr id="56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11</xdr:row>
      <xdr:rowOff>0</xdr:rowOff>
    </xdr:from>
    <xdr:ext cx="9525" cy="9525"/>
    <xdr:pic>
      <xdr:nvPicPr>
        <xdr:cNvPr id="56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11</xdr:row>
      <xdr:rowOff>0</xdr:rowOff>
    </xdr:from>
    <xdr:ext cx="9525" cy="9525"/>
    <xdr:pic>
      <xdr:nvPicPr>
        <xdr:cNvPr id="56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11</xdr:row>
      <xdr:rowOff>0</xdr:rowOff>
    </xdr:from>
    <xdr:ext cx="9525" cy="9525"/>
    <xdr:pic>
      <xdr:nvPicPr>
        <xdr:cNvPr id="56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11</xdr:row>
      <xdr:rowOff>0</xdr:rowOff>
    </xdr:from>
    <xdr:ext cx="9525" cy="9525"/>
    <xdr:pic>
      <xdr:nvPicPr>
        <xdr:cNvPr id="56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11</xdr:row>
      <xdr:rowOff>0</xdr:rowOff>
    </xdr:from>
    <xdr:ext cx="9525" cy="9525"/>
    <xdr:pic>
      <xdr:nvPicPr>
        <xdr:cNvPr id="56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11</xdr:row>
      <xdr:rowOff>0</xdr:rowOff>
    </xdr:from>
    <xdr:ext cx="9525" cy="9525"/>
    <xdr:pic>
      <xdr:nvPicPr>
        <xdr:cNvPr id="56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11</xdr:row>
      <xdr:rowOff>0</xdr:rowOff>
    </xdr:from>
    <xdr:ext cx="9525" cy="9525"/>
    <xdr:pic>
      <xdr:nvPicPr>
        <xdr:cNvPr id="56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11</xdr:row>
      <xdr:rowOff>0</xdr:rowOff>
    </xdr:from>
    <xdr:ext cx="9525" cy="9525"/>
    <xdr:pic>
      <xdr:nvPicPr>
        <xdr:cNvPr id="57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11</xdr:row>
      <xdr:rowOff>0</xdr:rowOff>
    </xdr:from>
    <xdr:ext cx="9525" cy="9525"/>
    <xdr:pic>
      <xdr:nvPicPr>
        <xdr:cNvPr id="57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11</xdr:row>
      <xdr:rowOff>0</xdr:rowOff>
    </xdr:from>
    <xdr:ext cx="9525" cy="9525"/>
    <xdr:pic>
      <xdr:nvPicPr>
        <xdr:cNvPr id="57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11</xdr:row>
      <xdr:rowOff>0</xdr:rowOff>
    </xdr:from>
    <xdr:ext cx="9525" cy="9525"/>
    <xdr:pic>
      <xdr:nvPicPr>
        <xdr:cNvPr id="57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11</xdr:row>
      <xdr:rowOff>0</xdr:rowOff>
    </xdr:from>
    <xdr:ext cx="9525" cy="9525"/>
    <xdr:pic>
      <xdr:nvPicPr>
        <xdr:cNvPr id="57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11</xdr:row>
      <xdr:rowOff>0</xdr:rowOff>
    </xdr:from>
    <xdr:ext cx="9525" cy="9525"/>
    <xdr:pic>
      <xdr:nvPicPr>
        <xdr:cNvPr id="57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11</xdr:row>
      <xdr:rowOff>0</xdr:rowOff>
    </xdr:from>
    <xdr:ext cx="9525" cy="9525"/>
    <xdr:pic>
      <xdr:nvPicPr>
        <xdr:cNvPr id="57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11</xdr:row>
      <xdr:rowOff>0</xdr:rowOff>
    </xdr:from>
    <xdr:ext cx="9525" cy="9525"/>
    <xdr:pic>
      <xdr:nvPicPr>
        <xdr:cNvPr id="57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11</xdr:row>
      <xdr:rowOff>0</xdr:rowOff>
    </xdr:from>
    <xdr:ext cx="9525" cy="9525"/>
    <xdr:pic>
      <xdr:nvPicPr>
        <xdr:cNvPr id="57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11</xdr:row>
      <xdr:rowOff>0</xdr:rowOff>
    </xdr:from>
    <xdr:ext cx="9525" cy="9525"/>
    <xdr:pic>
      <xdr:nvPicPr>
        <xdr:cNvPr id="57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11</xdr:row>
      <xdr:rowOff>0</xdr:rowOff>
    </xdr:from>
    <xdr:ext cx="9525" cy="9525"/>
    <xdr:pic>
      <xdr:nvPicPr>
        <xdr:cNvPr id="58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11</xdr:row>
      <xdr:rowOff>0</xdr:rowOff>
    </xdr:from>
    <xdr:ext cx="9525" cy="9525"/>
    <xdr:pic>
      <xdr:nvPicPr>
        <xdr:cNvPr id="58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11</xdr:row>
      <xdr:rowOff>0</xdr:rowOff>
    </xdr:from>
    <xdr:ext cx="9525" cy="9525"/>
    <xdr:pic>
      <xdr:nvPicPr>
        <xdr:cNvPr id="58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11</xdr:row>
      <xdr:rowOff>0</xdr:rowOff>
    </xdr:from>
    <xdr:ext cx="9525" cy="9525"/>
    <xdr:pic>
      <xdr:nvPicPr>
        <xdr:cNvPr id="58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11</xdr:row>
      <xdr:rowOff>0</xdr:rowOff>
    </xdr:from>
    <xdr:ext cx="9525" cy="9525"/>
    <xdr:pic>
      <xdr:nvPicPr>
        <xdr:cNvPr id="58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11</xdr:row>
      <xdr:rowOff>0</xdr:rowOff>
    </xdr:from>
    <xdr:ext cx="9525" cy="9525"/>
    <xdr:pic>
      <xdr:nvPicPr>
        <xdr:cNvPr id="58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11</xdr:row>
      <xdr:rowOff>0</xdr:rowOff>
    </xdr:from>
    <xdr:ext cx="9525" cy="9525"/>
    <xdr:pic>
      <xdr:nvPicPr>
        <xdr:cNvPr id="58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11</xdr:row>
      <xdr:rowOff>0</xdr:rowOff>
    </xdr:from>
    <xdr:ext cx="9525" cy="9525"/>
    <xdr:pic>
      <xdr:nvPicPr>
        <xdr:cNvPr id="58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11</xdr:row>
      <xdr:rowOff>0</xdr:rowOff>
    </xdr:from>
    <xdr:ext cx="9525" cy="9525"/>
    <xdr:pic>
      <xdr:nvPicPr>
        <xdr:cNvPr id="58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11</xdr:row>
      <xdr:rowOff>0</xdr:rowOff>
    </xdr:from>
    <xdr:ext cx="9525" cy="9525"/>
    <xdr:pic>
      <xdr:nvPicPr>
        <xdr:cNvPr id="58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11</xdr:row>
      <xdr:rowOff>0</xdr:rowOff>
    </xdr:from>
    <xdr:ext cx="9525" cy="9525"/>
    <xdr:pic>
      <xdr:nvPicPr>
        <xdr:cNvPr id="59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11</xdr:row>
      <xdr:rowOff>0</xdr:rowOff>
    </xdr:from>
    <xdr:ext cx="9525" cy="9525"/>
    <xdr:pic>
      <xdr:nvPicPr>
        <xdr:cNvPr id="59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11</xdr:row>
      <xdr:rowOff>0</xdr:rowOff>
    </xdr:from>
    <xdr:ext cx="9525" cy="9525"/>
    <xdr:pic>
      <xdr:nvPicPr>
        <xdr:cNvPr id="59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11</xdr:row>
      <xdr:rowOff>0</xdr:rowOff>
    </xdr:from>
    <xdr:ext cx="9525" cy="9525"/>
    <xdr:pic>
      <xdr:nvPicPr>
        <xdr:cNvPr id="59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11</xdr:row>
      <xdr:rowOff>0</xdr:rowOff>
    </xdr:from>
    <xdr:ext cx="9525" cy="9525"/>
    <xdr:pic>
      <xdr:nvPicPr>
        <xdr:cNvPr id="59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11</xdr:row>
      <xdr:rowOff>0</xdr:rowOff>
    </xdr:from>
    <xdr:ext cx="9525" cy="9525"/>
    <xdr:pic>
      <xdr:nvPicPr>
        <xdr:cNvPr id="59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11</xdr:row>
      <xdr:rowOff>0</xdr:rowOff>
    </xdr:from>
    <xdr:ext cx="9525" cy="9525"/>
    <xdr:pic>
      <xdr:nvPicPr>
        <xdr:cNvPr id="59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11</xdr:row>
      <xdr:rowOff>0</xdr:rowOff>
    </xdr:from>
    <xdr:ext cx="9525" cy="9525"/>
    <xdr:pic>
      <xdr:nvPicPr>
        <xdr:cNvPr id="59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11</xdr:row>
      <xdr:rowOff>0</xdr:rowOff>
    </xdr:from>
    <xdr:ext cx="9525" cy="9525"/>
    <xdr:pic>
      <xdr:nvPicPr>
        <xdr:cNvPr id="59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11</xdr:row>
      <xdr:rowOff>0</xdr:rowOff>
    </xdr:from>
    <xdr:ext cx="9525" cy="9525"/>
    <xdr:pic>
      <xdr:nvPicPr>
        <xdr:cNvPr id="59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11</xdr:row>
      <xdr:rowOff>0</xdr:rowOff>
    </xdr:from>
    <xdr:ext cx="9525" cy="9525"/>
    <xdr:pic>
      <xdr:nvPicPr>
        <xdr:cNvPr id="60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11</xdr:row>
      <xdr:rowOff>0</xdr:rowOff>
    </xdr:from>
    <xdr:ext cx="9525" cy="9525"/>
    <xdr:pic>
      <xdr:nvPicPr>
        <xdr:cNvPr id="60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11</xdr:row>
      <xdr:rowOff>0</xdr:rowOff>
    </xdr:from>
    <xdr:ext cx="9525" cy="9525"/>
    <xdr:pic>
      <xdr:nvPicPr>
        <xdr:cNvPr id="60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11</xdr:row>
      <xdr:rowOff>0</xdr:rowOff>
    </xdr:from>
    <xdr:ext cx="9525" cy="9525"/>
    <xdr:pic>
      <xdr:nvPicPr>
        <xdr:cNvPr id="60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11</xdr:row>
      <xdr:rowOff>0</xdr:rowOff>
    </xdr:from>
    <xdr:ext cx="9525" cy="9525"/>
    <xdr:pic>
      <xdr:nvPicPr>
        <xdr:cNvPr id="60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11</xdr:row>
      <xdr:rowOff>0</xdr:rowOff>
    </xdr:from>
    <xdr:ext cx="9525" cy="9525"/>
    <xdr:pic>
      <xdr:nvPicPr>
        <xdr:cNvPr id="60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11</xdr:row>
      <xdr:rowOff>0</xdr:rowOff>
    </xdr:from>
    <xdr:ext cx="9525" cy="9525"/>
    <xdr:pic>
      <xdr:nvPicPr>
        <xdr:cNvPr id="60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11</xdr:row>
      <xdr:rowOff>0</xdr:rowOff>
    </xdr:from>
    <xdr:ext cx="9525" cy="9525"/>
    <xdr:pic>
      <xdr:nvPicPr>
        <xdr:cNvPr id="60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11</xdr:row>
      <xdr:rowOff>0</xdr:rowOff>
    </xdr:from>
    <xdr:ext cx="9525" cy="9525"/>
    <xdr:pic>
      <xdr:nvPicPr>
        <xdr:cNvPr id="60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11</xdr:row>
      <xdr:rowOff>0</xdr:rowOff>
    </xdr:from>
    <xdr:ext cx="9525" cy="9525"/>
    <xdr:pic>
      <xdr:nvPicPr>
        <xdr:cNvPr id="60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11</xdr:row>
      <xdr:rowOff>0</xdr:rowOff>
    </xdr:from>
    <xdr:ext cx="9525" cy="9525"/>
    <xdr:pic>
      <xdr:nvPicPr>
        <xdr:cNvPr id="61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11</xdr:row>
      <xdr:rowOff>0</xdr:rowOff>
    </xdr:from>
    <xdr:ext cx="9525" cy="9525"/>
    <xdr:pic>
      <xdr:nvPicPr>
        <xdr:cNvPr id="61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11</xdr:row>
      <xdr:rowOff>0</xdr:rowOff>
    </xdr:from>
    <xdr:ext cx="9525" cy="9525"/>
    <xdr:pic>
      <xdr:nvPicPr>
        <xdr:cNvPr id="61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11</xdr:row>
      <xdr:rowOff>0</xdr:rowOff>
    </xdr:from>
    <xdr:ext cx="9525" cy="9525"/>
    <xdr:pic>
      <xdr:nvPicPr>
        <xdr:cNvPr id="61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11</xdr:row>
      <xdr:rowOff>0</xdr:rowOff>
    </xdr:from>
    <xdr:ext cx="9525" cy="9525"/>
    <xdr:pic>
      <xdr:nvPicPr>
        <xdr:cNvPr id="61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11</xdr:row>
      <xdr:rowOff>0</xdr:rowOff>
    </xdr:from>
    <xdr:ext cx="9525" cy="9525"/>
    <xdr:pic>
      <xdr:nvPicPr>
        <xdr:cNvPr id="61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11</xdr:row>
      <xdr:rowOff>0</xdr:rowOff>
    </xdr:from>
    <xdr:ext cx="9525" cy="9525"/>
    <xdr:pic>
      <xdr:nvPicPr>
        <xdr:cNvPr id="61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11</xdr:row>
      <xdr:rowOff>0</xdr:rowOff>
    </xdr:from>
    <xdr:ext cx="9525" cy="9525"/>
    <xdr:pic>
      <xdr:nvPicPr>
        <xdr:cNvPr id="61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11</xdr:row>
      <xdr:rowOff>0</xdr:rowOff>
    </xdr:from>
    <xdr:ext cx="9525" cy="9525"/>
    <xdr:pic>
      <xdr:nvPicPr>
        <xdr:cNvPr id="61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11</xdr:row>
      <xdr:rowOff>0</xdr:rowOff>
    </xdr:from>
    <xdr:ext cx="9525" cy="9525"/>
    <xdr:pic>
      <xdr:nvPicPr>
        <xdr:cNvPr id="61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11</xdr:row>
      <xdr:rowOff>0</xdr:rowOff>
    </xdr:from>
    <xdr:ext cx="9525" cy="9525"/>
    <xdr:pic>
      <xdr:nvPicPr>
        <xdr:cNvPr id="62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11</xdr:row>
      <xdr:rowOff>0</xdr:rowOff>
    </xdr:from>
    <xdr:ext cx="9525" cy="9525"/>
    <xdr:pic>
      <xdr:nvPicPr>
        <xdr:cNvPr id="62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11</xdr:row>
      <xdr:rowOff>0</xdr:rowOff>
    </xdr:from>
    <xdr:ext cx="9525" cy="9525"/>
    <xdr:pic>
      <xdr:nvPicPr>
        <xdr:cNvPr id="62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11</xdr:row>
      <xdr:rowOff>0</xdr:rowOff>
    </xdr:from>
    <xdr:ext cx="9525" cy="9525"/>
    <xdr:pic>
      <xdr:nvPicPr>
        <xdr:cNvPr id="62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11</xdr:row>
      <xdr:rowOff>0</xdr:rowOff>
    </xdr:from>
    <xdr:ext cx="9525" cy="9525"/>
    <xdr:pic>
      <xdr:nvPicPr>
        <xdr:cNvPr id="62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11</xdr:row>
      <xdr:rowOff>0</xdr:rowOff>
    </xdr:from>
    <xdr:ext cx="9525" cy="9525"/>
    <xdr:pic>
      <xdr:nvPicPr>
        <xdr:cNvPr id="62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62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62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62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62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63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63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63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63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63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63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63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63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63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63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64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64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64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64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64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64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64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64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64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64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65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65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65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65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65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65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65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65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65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65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66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66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66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66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66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66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66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66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66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66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67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67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67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67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67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67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67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67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67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67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68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68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68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68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68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68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68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68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68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68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69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69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69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69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69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69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69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69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69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69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70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70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70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70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70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70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70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70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70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70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71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71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71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71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71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71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71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71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71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71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72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72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72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72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72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72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72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72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72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72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73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73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73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73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73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73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73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73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73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73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74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74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74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74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74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74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74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74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74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74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75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75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75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75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75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75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75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75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75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75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76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76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76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76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76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76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76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76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76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76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77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77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77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77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77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77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77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77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77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77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78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78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78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78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78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78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78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78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78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78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79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79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79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79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79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79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79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79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79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79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80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80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80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80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80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80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80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80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80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80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81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29</xdr:row>
      <xdr:rowOff>0</xdr:rowOff>
    </xdr:from>
    <xdr:ext cx="9525" cy="9525"/>
    <xdr:pic>
      <xdr:nvPicPr>
        <xdr:cNvPr id="81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29</xdr:row>
      <xdr:rowOff>0</xdr:rowOff>
    </xdr:from>
    <xdr:ext cx="9525" cy="9525"/>
    <xdr:pic>
      <xdr:nvPicPr>
        <xdr:cNvPr id="81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29</xdr:row>
      <xdr:rowOff>0</xdr:rowOff>
    </xdr:from>
    <xdr:ext cx="9525" cy="9525"/>
    <xdr:pic>
      <xdr:nvPicPr>
        <xdr:cNvPr id="81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29</xdr:row>
      <xdr:rowOff>0</xdr:rowOff>
    </xdr:from>
    <xdr:ext cx="9525" cy="9525"/>
    <xdr:pic>
      <xdr:nvPicPr>
        <xdr:cNvPr id="81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29</xdr:row>
      <xdr:rowOff>0</xdr:rowOff>
    </xdr:from>
    <xdr:ext cx="9525" cy="9525"/>
    <xdr:pic>
      <xdr:nvPicPr>
        <xdr:cNvPr id="81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29</xdr:row>
      <xdr:rowOff>0</xdr:rowOff>
    </xdr:from>
    <xdr:ext cx="9525" cy="9525"/>
    <xdr:pic>
      <xdr:nvPicPr>
        <xdr:cNvPr id="81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29</xdr:row>
      <xdr:rowOff>0</xdr:rowOff>
    </xdr:from>
    <xdr:ext cx="9525" cy="9525"/>
    <xdr:pic>
      <xdr:nvPicPr>
        <xdr:cNvPr id="81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29</xdr:row>
      <xdr:rowOff>0</xdr:rowOff>
    </xdr:from>
    <xdr:ext cx="9525" cy="9525"/>
    <xdr:pic>
      <xdr:nvPicPr>
        <xdr:cNvPr id="81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29</xdr:row>
      <xdr:rowOff>0</xdr:rowOff>
    </xdr:from>
    <xdr:ext cx="9525" cy="9525"/>
    <xdr:pic>
      <xdr:nvPicPr>
        <xdr:cNvPr id="81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29</xdr:row>
      <xdr:rowOff>0</xdr:rowOff>
    </xdr:from>
    <xdr:ext cx="9525" cy="9525"/>
    <xdr:pic>
      <xdr:nvPicPr>
        <xdr:cNvPr id="82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29</xdr:row>
      <xdr:rowOff>0</xdr:rowOff>
    </xdr:from>
    <xdr:ext cx="9525" cy="9525"/>
    <xdr:pic>
      <xdr:nvPicPr>
        <xdr:cNvPr id="82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29</xdr:row>
      <xdr:rowOff>0</xdr:rowOff>
    </xdr:from>
    <xdr:ext cx="9525" cy="9525"/>
    <xdr:pic>
      <xdr:nvPicPr>
        <xdr:cNvPr id="82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29</xdr:row>
      <xdr:rowOff>0</xdr:rowOff>
    </xdr:from>
    <xdr:ext cx="9525" cy="9525"/>
    <xdr:pic>
      <xdr:nvPicPr>
        <xdr:cNvPr id="82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29</xdr:row>
      <xdr:rowOff>0</xdr:rowOff>
    </xdr:from>
    <xdr:ext cx="9525" cy="9525"/>
    <xdr:pic>
      <xdr:nvPicPr>
        <xdr:cNvPr id="82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29</xdr:row>
      <xdr:rowOff>0</xdr:rowOff>
    </xdr:from>
    <xdr:ext cx="9525" cy="9525"/>
    <xdr:pic>
      <xdr:nvPicPr>
        <xdr:cNvPr id="82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29</xdr:row>
      <xdr:rowOff>0</xdr:rowOff>
    </xdr:from>
    <xdr:ext cx="9525" cy="9525"/>
    <xdr:pic>
      <xdr:nvPicPr>
        <xdr:cNvPr id="82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29</xdr:row>
      <xdr:rowOff>0</xdr:rowOff>
    </xdr:from>
    <xdr:ext cx="9525" cy="9525"/>
    <xdr:pic>
      <xdr:nvPicPr>
        <xdr:cNvPr id="82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29</xdr:row>
      <xdr:rowOff>0</xdr:rowOff>
    </xdr:from>
    <xdr:ext cx="9525" cy="9525"/>
    <xdr:pic>
      <xdr:nvPicPr>
        <xdr:cNvPr id="82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29</xdr:row>
      <xdr:rowOff>0</xdr:rowOff>
    </xdr:from>
    <xdr:ext cx="9525" cy="9525"/>
    <xdr:pic>
      <xdr:nvPicPr>
        <xdr:cNvPr id="82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29</xdr:row>
      <xdr:rowOff>0</xdr:rowOff>
    </xdr:from>
    <xdr:ext cx="9525" cy="9525"/>
    <xdr:pic>
      <xdr:nvPicPr>
        <xdr:cNvPr id="83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29</xdr:row>
      <xdr:rowOff>0</xdr:rowOff>
    </xdr:from>
    <xdr:ext cx="9525" cy="9525"/>
    <xdr:pic>
      <xdr:nvPicPr>
        <xdr:cNvPr id="83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29</xdr:row>
      <xdr:rowOff>0</xdr:rowOff>
    </xdr:from>
    <xdr:ext cx="9525" cy="9525"/>
    <xdr:pic>
      <xdr:nvPicPr>
        <xdr:cNvPr id="83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29</xdr:row>
      <xdr:rowOff>0</xdr:rowOff>
    </xdr:from>
    <xdr:ext cx="9525" cy="9525"/>
    <xdr:pic>
      <xdr:nvPicPr>
        <xdr:cNvPr id="83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29</xdr:row>
      <xdr:rowOff>0</xdr:rowOff>
    </xdr:from>
    <xdr:ext cx="9525" cy="9525"/>
    <xdr:pic>
      <xdr:nvPicPr>
        <xdr:cNvPr id="83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29</xdr:row>
      <xdr:rowOff>0</xdr:rowOff>
    </xdr:from>
    <xdr:ext cx="9525" cy="9525"/>
    <xdr:pic>
      <xdr:nvPicPr>
        <xdr:cNvPr id="83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29</xdr:row>
      <xdr:rowOff>0</xdr:rowOff>
    </xdr:from>
    <xdr:ext cx="9525" cy="9525"/>
    <xdr:pic>
      <xdr:nvPicPr>
        <xdr:cNvPr id="83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29</xdr:row>
      <xdr:rowOff>0</xdr:rowOff>
    </xdr:from>
    <xdr:ext cx="9525" cy="9525"/>
    <xdr:pic>
      <xdr:nvPicPr>
        <xdr:cNvPr id="83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29</xdr:row>
      <xdr:rowOff>0</xdr:rowOff>
    </xdr:from>
    <xdr:ext cx="9525" cy="9525"/>
    <xdr:pic>
      <xdr:nvPicPr>
        <xdr:cNvPr id="83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29</xdr:row>
      <xdr:rowOff>0</xdr:rowOff>
    </xdr:from>
    <xdr:ext cx="9525" cy="9525"/>
    <xdr:pic>
      <xdr:nvPicPr>
        <xdr:cNvPr id="83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29</xdr:row>
      <xdr:rowOff>0</xdr:rowOff>
    </xdr:from>
    <xdr:ext cx="9525" cy="9525"/>
    <xdr:pic>
      <xdr:nvPicPr>
        <xdr:cNvPr id="84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29</xdr:row>
      <xdr:rowOff>0</xdr:rowOff>
    </xdr:from>
    <xdr:ext cx="9525" cy="9525"/>
    <xdr:pic>
      <xdr:nvPicPr>
        <xdr:cNvPr id="84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29</xdr:row>
      <xdr:rowOff>0</xdr:rowOff>
    </xdr:from>
    <xdr:ext cx="9525" cy="9525"/>
    <xdr:pic>
      <xdr:nvPicPr>
        <xdr:cNvPr id="84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29</xdr:row>
      <xdr:rowOff>0</xdr:rowOff>
    </xdr:from>
    <xdr:ext cx="9525" cy="9525"/>
    <xdr:pic>
      <xdr:nvPicPr>
        <xdr:cNvPr id="84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29</xdr:row>
      <xdr:rowOff>0</xdr:rowOff>
    </xdr:from>
    <xdr:ext cx="9525" cy="9525"/>
    <xdr:pic>
      <xdr:nvPicPr>
        <xdr:cNvPr id="84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29</xdr:row>
      <xdr:rowOff>0</xdr:rowOff>
    </xdr:from>
    <xdr:ext cx="9525" cy="9525"/>
    <xdr:pic>
      <xdr:nvPicPr>
        <xdr:cNvPr id="84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29</xdr:row>
      <xdr:rowOff>0</xdr:rowOff>
    </xdr:from>
    <xdr:ext cx="9525" cy="9525"/>
    <xdr:pic>
      <xdr:nvPicPr>
        <xdr:cNvPr id="84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29</xdr:row>
      <xdr:rowOff>0</xdr:rowOff>
    </xdr:from>
    <xdr:ext cx="9525" cy="9525"/>
    <xdr:pic>
      <xdr:nvPicPr>
        <xdr:cNvPr id="84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29</xdr:row>
      <xdr:rowOff>0</xdr:rowOff>
    </xdr:from>
    <xdr:ext cx="9525" cy="9525"/>
    <xdr:pic>
      <xdr:nvPicPr>
        <xdr:cNvPr id="84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29</xdr:row>
      <xdr:rowOff>0</xdr:rowOff>
    </xdr:from>
    <xdr:ext cx="9525" cy="9525"/>
    <xdr:pic>
      <xdr:nvPicPr>
        <xdr:cNvPr id="84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29</xdr:row>
      <xdr:rowOff>0</xdr:rowOff>
    </xdr:from>
    <xdr:ext cx="9525" cy="9525"/>
    <xdr:pic>
      <xdr:nvPicPr>
        <xdr:cNvPr id="85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29</xdr:row>
      <xdr:rowOff>0</xdr:rowOff>
    </xdr:from>
    <xdr:ext cx="9525" cy="9525"/>
    <xdr:pic>
      <xdr:nvPicPr>
        <xdr:cNvPr id="85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29</xdr:row>
      <xdr:rowOff>0</xdr:rowOff>
    </xdr:from>
    <xdr:ext cx="9525" cy="9525"/>
    <xdr:pic>
      <xdr:nvPicPr>
        <xdr:cNvPr id="85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29</xdr:row>
      <xdr:rowOff>0</xdr:rowOff>
    </xdr:from>
    <xdr:ext cx="9525" cy="9525"/>
    <xdr:pic>
      <xdr:nvPicPr>
        <xdr:cNvPr id="85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29</xdr:row>
      <xdr:rowOff>0</xdr:rowOff>
    </xdr:from>
    <xdr:ext cx="9525" cy="9525"/>
    <xdr:pic>
      <xdr:nvPicPr>
        <xdr:cNvPr id="85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29</xdr:row>
      <xdr:rowOff>0</xdr:rowOff>
    </xdr:from>
    <xdr:ext cx="9525" cy="9525"/>
    <xdr:pic>
      <xdr:nvPicPr>
        <xdr:cNvPr id="85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29</xdr:row>
      <xdr:rowOff>0</xdr:rowOff>
    </xdr:from>
    <xdr:ext cx="9525" cy="9525"/>
    <xdr:pic>
      <xdr:nvPicPr>
        <xdr:cNvPr id="85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29</xdr:row>
      <xdr:rowOff>0</xdr:rowOff>
    </xdr:from>
    <xdr:ext cx="9525" cy="9525"/>
    <xdr:pic>
      <xdr:nvPicPr>
        <xdr:cNvPr id="85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29</xdr:row>
      <xdr:rowOff>0</xdr:rowOff>
    </xdr:from>
    <xdr:ext cx="9525" cy="9525"/>
    <xdr:pic>
      <xdr:nvPicPr>
        <xdr:cNvPr id="85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29</xdr:row>
      <xdr:rowOff>0</xdr:rowOff>
    </xdr:from>
    <xdr:ext cx="9525" cy="9525"/>
    <xdr:pic>
      <xdr:nvPicPr>
        <xdr:cNvPr id="85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29</xdr:row>
      <xdr:rowOff>0</xdr:rowOff>
    </xdr:from>
    <xdr:ext cx="9525" cy="9525"/>
    <xdr:pic>
      <xdr:nvPicPr>
        <xdr:cNvPr id="86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29</xdr:row>
      <xdr:rowOff>0</xdr:rowOff>
    </xdr:from>
    <xdr:ext cx="9525" cy="9525"/>
    <xdr:pic>
      <xdr:nvPicPr>
        <xdr:cNvPr id="86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29</xdr:row>
      <xdr:rowOff>0</xdr:rowOff>
    </xdr:from>
    <xdr:ext cx="9525" cy="9525"/>
    <xdr:pic>
      <xdr:nvPicPr>
        <xdr:cNvPr id="86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29</xdr:row>
      <xdr:rowOff>0</xdr:rowOff>
    </xdr:from>
    <xdr:ext cx="9525" cy="9525"/>
    <xdr:pic>
      <xdr:nvPicPr>
        <xdr:cNvPr id="86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29</xdr:row>
      <xdr:rowOff>0</xdr:rowOff>
    </xdr:from>
    <xdr:ext cx="9525" cy="9525"/>
    <xdr:pic>
      <xdr:nvPicPr>
        <xdr:cNvPr id="86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29</xdr:row>
      <xdr:rowOff>0</xdr:rowOff>
    </xdr:from>
    <xdr:ext cx="9525" cy="9525"/>
    <xdr:pic>
      <xdr:nvPicPr>
        <xdr:cNvPr id="86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29</xdr:row>
      <xdr:rowOff>0</xdr:rowOff>
    </xdr:from>
    <xdr:ext cx="9525" cy="9525"/>
    <xdr:pic>
      <xdr:nvPicPr>
        <xdr:cNvPr id="86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29</xdr:row>
      <xdr:rowOff>0</xdr:rowOff>
    </xdr:from>
    <xdr:ext cx="9525" cy="9525"/>
    <xdr:pic>
      <xdr:nvPicPr>
        <xdr:cNvPr id="86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29</xdr:row>
      <xdr:rowOff>0</xdr:rowOff>
    </xdr:from>
    <xdr:ext cx="9525" cy="9525"/>
    <xdr:pic>
      <xdr:nvPicPr>
        <xdr:cNvPr id="86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29</xdr:row>
      <xdr:rowOff>0</xdr:rowOff>
    </xdr:from>
    <xdr:ext cx="9525" cy="9525"/>
    <xdr:pic>
      <xdr:nvPicPr>
        <xdr:cNvPr id="86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29</xdr:row>
      <xdr:rowOff>0</xdr:rowOff>
    </xdr:from>
    <xdr:ext cx="9525" cy="9525"/>
    <xdr:pic>
      <xdr:nvPicPr>
        <xdr:cNvPr id="87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29</xdr:row>
      <xdr:rowOff>0</xdr:rowOff>
    </xdr:from>
    <xdr:ext cx="9525" cy="9525"/>
    <xdr:pic>
      <xdr:nvPicPr>
        <xdr:cNvPr id="87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29</xdr:row>
      <xdr:rowOff>0</xdr:rowOff>
    </xdr:from>
    <xdr:ext cx="9525" cy="9525"/>
    <xdr:pic>
      <xdr:nvPicPr>
        <xdr:cNvPr id="87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29</xdr:row>
      <xdr:rowOff>0</xdr:rowOff>
    </xdr:from>
    <xdr:ext cx="9525" cy="9525"/>
    <xdr:pic>
      <xdr:nvPicPr>
        <xdr:cNvPr id="87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29</xdr:row>
      <xdr:rowOff>0</xdr:rowOff>
    </xdr:from>
    <xdr:ext cx="9525" cy="9525"/>
    <xdr:pic>
      <xdr:nvPicPr>
        <xdr:cNvPr id="87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29</xdr:row>
      <xdr:rowOff>0</xdr:rowOff>
    </xdr:from>
    <xdr:ext cx="9525" cy="9525"/>
    <xdr:pic>
      <xdr:nvPicPr>
        <xdr:cNvPr id="87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29</xdr:row>
      <xdr:rowOff>0</xdr:rowOff>
    </xdr:from>
    <xdr:ext cx="9525" cy="9525"/>
    <xdr:pic>
      <xdr:nvPicPr>
        <xdr:cNvPr id="87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29</xdr:row>
      <xdr:rowOff>0</xdr:rowOff>
    </xdr:from>
    <xdr:ext cx="9525" cy="9525"/>
    <xdr:pic>
      <xdr:nvPicPr>
        <xdr:cNvPr id="87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29</xdr:row>
      <xdr:rowOff>0</xdr:rowOff>
    </xdr:from>
    <xdr:ext cx="9525" cy="9525"/>
    <xdr:pic>
      <xdr:nvPicPr>
        <xdr:cNvPr id="87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29</xdr:row>
      <xdr:rowOff>0</xdr:rowOff>
    </xdr:from>
    <xdr:ext cx="9525" cy="9525"/>
    <xdr:pic>
      <xdr:nvPicPr>
        <xdr:cNvPr id="87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29</xdr:row>
      <xdr:rowOff>0</xdr:rowOff>
    </xdr:from>
    <xdr:ext cx="9525" cy="9525"/>
    <xdr:pic>
      <xdr:nvPicPr>
        <xdr:cNvPr id="88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29</xdr:row>
      <xdr:rowOff>0</xdr:rowOff>
    </xdr:from>
    <xdr:ext cx="9525" cy="9525"/>
    <xdr:pic>
      <xdr:nvPicPr>
        <xdr:cNvPr id="88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29</xdr:row>
      <xdr:rowOff>0</xdr:rowOff>
    </xdr:from>
    <xdr:ext cx="9525" cy="9525"/>
    <xdr:pic>
      <xdr:nvPicPr>
        <xdr:cNvPr id="88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29</xdr:row>
      <xdr:rowOff>0</xdr:rowOff>
    </xdr:from>
    <xdr:ext cx="9525" cy="9525"/>
    <xdr:pic>
      <xdr:nvPicPr>
        <xdr:cNvPr id="88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29</xdr:row>
      <xdr:rowOff>0</xdr:rowOff>
    </xdr:from>
    <xdr:ext cx="9525" cy="9525"/>
    <xdr:pic>
      <xdr:nvPicPr>
        <xdr:cNvPr id="88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29</xdr:row>
      <xdr:rowOff>0</xdr:rowOff>
    </xdr:from>
    <xdr:ext cx="9525" cy="9525"/>
    <xdr:pic>
      <xdr:nvPicPr>
        <xdr:cNvPr id="88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29</xdr:row>
      <xdr:rowOff>0</xdr:rowOff>
    </xdr:from>
    <xdr:ext cx="9525" cy="9525"/>
    <xdr:pic>
      <xdr:nvPicPr>
        <xdr:cNvPr id="88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29</xdr:row>
      <xdr:rowOff>0</xdr:rowOff>
    </xdr:from>
    <xdr:ext cx="9525" cy="9525"/>
    <xdr:pic>
      <xdr:nvPicPr>
        <xdr:cNvPr id="88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29</xdr:row>
      <xdr:rowOff>0</xdr:rowOff>
    </xdr:from>
    <xdr:ext cx="9525" cy="9525"/>
    <xdr:pic>
      <xdr:nvPicPr>
        <xdr:cNvPr id="88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29</xdr:row>
      <xdr:rowOff>0</xdr:rowOff>
    </xdr:from>
    <xdr:ext cx="9525" cy="9525"/>
    <xdr:pic>
      <xdr:nvPicPr>
        <xdr:cNvPr id="88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29</xdr:row>
      <xdr:rowOff>0</xdr:rowOff>
    </xdr:from>
    <xdr:ext cx="9525" cy="9525"/>
    <xdr:pic>
      <xdr:nvPicPr>
        <xdr:cNvPr id="89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29</xdr:row>
      <xdr:rowOff>0</xdr:rowOff>
    </xdr:from>
    <xdr:ext cx="9525" cy="9525"/>
    <xdr:pic>
      <xdr:nvPicPr>
        <xdr:cNvPr id="89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29</xdr:row>
      <xdr:rowOff>0</xdr:rowOff>
    </xdr:from>
    <xdr:ext cx="9525" cy="9525"/>
    <xdr:pic>
      <xdr:nvPicPr>
        <xdr:cNvPr id="89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29</xdr:row>
      <xdr:rowOff>0</xdr:rowOff>
    </xdr:from>
    <xdr:ext cx="9525" cy="9525"/>
    <xdr:pic>
      <xdr:nvPicPr>
        <xdr:cNvPr id="89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29</xdr:row>
      <xdr:rowOff>0</xdr:rowOff>
    </xdr:from>
    <xdr:ext cx="9525" cy="9525"/>
    <xdr:pic>
      <xdr:nvPicPr>
        <xdr:cNvPr id="89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29</xdr:row>
      <xdr:rowOff>0</xdr:rowOff>
    </xdr:from>
    <xdr:ext cx="9525" cy="9525"/>
    <xdr:pic>
      <xdr:nvPicPr>
        <xdr:cNvPr id="89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29</xdr:row>
      <xdr:rowOff>0</xdr:rowOff>
    </xdr:from>
    <xdr:ext cx="9525" cy="9525"/>
    <xdr:pic>
      <xdr:nvPicPr>
        <xdr:cNvPr id="89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29</xdr:row>
      <xdr:rowOff>0</xdr:rowOff>
    </xdr:from>
    <xdr:ext cx="9525" cy="9525"/>
    <xdr:pic>
      <xdr:nvPicPr>
        <xdr:cNvPr id="89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29</xdr:row>
      <xdr:rowOff>0</xdr:rowOff>
    </xdr:from>
    <xdr:ext cx="9525" cy="9525"/>
    <xdr:pic>
      <xdr:nvPicPr>
        <xdr:cNvPr id="89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29</xdr:row>
      <xdr:rowOff>0</xdr:rowOff>
    </xdr:from>
    <xdr:ext cx="9525" cy="9525"/>
    <xdr:pic>
      <xdr:nvPicPr>
        <xdr:cNvPr id="89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29</xdr:row>
      <xdr:rowOff>0</xdr:rowOff>
    </xdr:from>
    <xdr:ext cx="9525" cy="9525"/>
    <xdr:pic>
      <xdr:nvPicPr>
        <xdr:cNvPr id="90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29</xdr:row>
      <xdr:rowOff>0</xdr:rowOff>
    </xdr:from>
    <xdr:ext cx="9525" cy="9525"/>
    <xdr:pic>
      <xdr:nvPicPr>
        <xdr:cNvPr id="90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29</xdr:row>
      <xdr:rowOff>0</xdr:rowOff>
    </xdr:from>
    <xdr:ext cx="9525" cy="9525"/>
    <xdr:pic>
      <xdr:nvPicPr>
        <xdr:cNvPr id="90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29</xdr:row>
      <xdr:rowOff>0</xdr:rowOff>
    </xdr:from>
    <xdr:ext cx="9525" cy="9525"/>
    <xdr:pic>
      <xdr:nvPicPr>
        <xdr:cNvPr id="90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29</xdr:row>
      <xdr:rowOff>0</xdr:rowOff>
    </xdr:from>
    <xdr:ext cx="9525" cy="9525"/>
    <xdr:pic>
      <xdr:nvPicPr>
        <xdr:cNvPr id="90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29</xdr:row>
      <xdr:rowOff>0</xdr:rowOff>
    </xdr:from>
    <xdr:ext cx="9525" cy="9525"/>
    <xdr:pic>
      <xdr:nvPicPr>
        <xdr:cNvPr id="90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29</xdr:row>
      <xdr:rowOff>0</xdr:rowOff>
    </xdr:from>
    <xdr:ext cx="9525" cy="9525"/>
    <xdr:pic>
      <xdr:nvPicPr>
        <xdr:cNvPr id="90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29</xdr:row>
      <xdr:rowOff>0</xdr:rowOff>
    </xdr:from>
    <xdr:ext cx="9525" cy="9525"/>
    <xdr:pic>
      <xdr:nvPicPr>
        <xdr:cNvPr id="90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29</xdr:row>
      <xdr:rowOff>0</xdr:rowOff>
    </xdr:from>
    <xdr:ext cx="9525" cy="9525"/>
    <xdr:pic>
      <xdr:nvPicPr>
        <xdr:cNvPr id="90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29</xdr:row>
      <xdr:rowOff>0</xdr:rowOff>
    </xdr:from>
    <xdr:ext cx="9525" cy="9525"/>
    <xdr:pic>
      <xdr:nvPicPr>
        <xdr:cNvPr id="90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29</xdr:row>
      <xdr:rowOff>0</xdr:rowOff>
    </xdr:from>
    <xdr:ext cx="9525" cy="9525"/>
    <xdr:pic>
      <xdr:nvPicPr>
        <xdr:cNvPr id="91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29</xdr:row>
      <xdr:rowOff>0</xdr:rowOff>
    </xdr:from>
    <xdr:ext cx="9525" cy="9525"/>
    <xdr:pic>
      <xdr:nvPicPr>
        <xdr:cNvPr id="91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29</xdr:row>
      <xdr:rowOff>0</xdr:rowOff>
    </xdr:from>
    <xdr:ext cx="9525" cy="9525"/>
    <xdr:pic>
      <xdr:nvPicPr>
        <xdr:cNvPr id="91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29</xdr:row>
      <xdr:rowOff>0</xdr:rowOff>
    </xdr:from>
    <xdr:ext cx="9525" cy="9525"/>
    <xdr:pic>
      <xdr:nvPicPr>
        <xdr:cNvPr id="91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29</xdr:row>
      <xdr:rowOff>0</xdr:rowOff>
    </xdr:from>
    <xdr:ext cx="9525" cy="9525"/>
    <xdr:pic>
      <xdr:nvPicPr>
        <xdr:cNvPr id="91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29</xdr:row>
      <xdr:rowOff>0</xdr:rowOff>
    </xdr:from>
    <xdr:ext cx="9525" cy="9525"/>
    <xdr:pic>
      <xdr:nvPicPr>
        <xdr:cNvPr id="91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29</xdr:row>
      <xdr:rowOff>0</xdr:rowOff>
    </xdr:from>
    <xdr:ext cx="9525" cy="9525"/>
    <xdr:pic>
      <xdr:nvPicPr>
        <xdr:cNvPr id="91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29</xdr:row>
      <xdr:rowOff>0</xdr:rowOff>
    </xdr:from>
    <xdr:ext cx="9525" cy="9525"/>
    <xdr:pic>
      <xdr:nvPicPr>
        <xdr:cNvPr id="91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29</xdr:row>
      <xdr:rowOff>0</xdr:rowOff>
    </xdr:from>
    <xdr:ext cx="9525" cy="9525"/>
    <xdr:pic>
      <xdr:nvPicPr>
        <xdr:cNvPr id="91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29</xdr:row>
      <xdr:rowOff>0</xdr:rowOff>
    </xdr:from>
    <xdr:ext cx="9525" cy="9525"/>
    <xdr:pic>
      <xdr:nvPicPr>
        <xdr:cNvPr id="91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29</xdr:row>
      <xdr:rowOff>0</xdr:rowOff>
    </xdr:from>
    <xdr:ext cx="9525" cy="9525"/>
    <xdr:pic>
      <xdr:nvPicPr>
        <xdr:cNvPr id="92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29</xdr:row>
      <xdr:rowOff>0</xdr:rowOff>
    </xdr:from>
    <xdr:ext cx="9525" cy="9525"/>
    <xdr:pic>
      <xdr:nvPicPr>
        <xdr:cNvPr id="92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29</xdr:row>
      <xdr:rowOff>0</xdr:rowOff>
    </xdr:from>
    <xdr:ext cx="9525" cy="9525"/>
    <xdr:pic>
      <xdr:nvPicPr>
        <xdr:cNvPr id="92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29</xdr:row>
      <xdr:rowOff>0</xdr:rowOff>
    </xdr:from>
    <xdr:ext cx="9525" cy="9525"/>
    <xdr:pic>
      <xdr:nvPicPr>
        <xdr:cNvPr id="92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29</xdr:row>
      <xdr:rowOff>0</xdr:rowOff>
    </xdr:from>
    <xdr:ext cx="9525" cy="9525"/>
    <xdr:pic>
      <xdr:nvPicPr>
        <xdr:cNvPr id="92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29</xdr:row>
      <xdr:rowOff>0</xdr:rowOff>
    </xdr:from>
    <xdr:ext cx="9525" cy="9525"/>
    <xdr:pic>
      <xdr:nvPicPr>
        <xdr:cNvPr id="92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29</xdr:row>
      <xdr:rowOff>0</xdr:rowOff>
    </xdr:from>
    <xdr:ext cx="9525" cy="9525"/>
    <xdr:pic>
      <xdr:nvPicPr>
        <xdr:cNvPr id="92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29</xdr:row>
      <xdr:rowOff>0</xdr:rowOff>
    </xdr:from>
    <xdr:ext cx="9525" cy="9525"/>
    <xdr:pic>
      <xdr:nvPicPr>
        <xdr:cNvPr id="92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29</xdr:row>
      <xdr:rowOff>0</xdr:rowOff>
    </xdr:from>
    <xdr:ext cx="9525" cy="9525"/>
    <xdr:pic>
      <xdr:nvPicPr>
        <xdr:cNvPr id="92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29</xdr:row>
      <xdr:rowOff>0</xdr:rowOff>
    </xdr:from>
    <xdr:ext cx="9525" cy="9525"/>
    <xdr:pic>
      <xdr:nvPicPr>
        <xdr:cNvPr id="92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29</xdr:row>
      <xdr:rowOff>0</xdr:rowOff>
    </xdr:from>
    <xdr:ext cx="9525" cy="9525"/>
    <xdr:pic>
      <xdr:nvPicPr>
        <xdr:cNvPr id="93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29</xdr:row>
      <xdr:rowOff>0</xdr:rowOff>
    </xdr:from>
    <xdr:ext cx="9525" cy="9525"/>
    <xdr:pic>
      <xdr:nvPicPr>
        <xdr:cNvPr id="93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29</xdr:row>
      <xdr:rowOff>0</xdr:rowOff>
    </xdr:from>
    <xdr:ext cx="9525" cy="9525"/>
    <xdr:pic>
      <xdr:nvPicPr>
        <xdr:cNvPr id="93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29</xdr:row>
      <xdr:rowOff>0</xdr:rowOff>
    </xdr:from>
    <xdr:ext cx="9525" cy="9525"/>
    <xdr:pic>
      <xdr:nvPicPr>
        <xdr:cNvPr id="93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29</xdr:row>
      <xdr:rowOff>0</xdr:rowOff>
    </xdr:from>
    <xdr:ext cx="9525" cy="9525"/>
    <xdr:pic>
      <xdr:nvPicPr>
        <xdr:cNvPr id="93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29</xdr:row>
      <xdr:rowOff>0</xdr:rowOff>
    </xdr:from>
    <xdr:ext cx="9525" cy="9525"/>
    <xdr:pic>
      <xdr:nvPicPr>
        <xdr:cNvPr id="93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29</xdr:row>
      <xdr:rowOff>0</xdr:rowOff>
    </xdr:from>
    <xdr:ext cx="9525" cy="9525"/>
    <xdr:pic>
      <xdr:nvPicPr>
        <xdr:cNvPr id="93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29</xdr:row>
      <xdr:rowOff>0</xdr:rowOff>
    </xdr:from>
    <xdr:ext cx="9525" cy="9525"/>
    <xdr:pic>
      <xdr:nvPicPr>
        <xdr:cNvPr id="93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29</xdr:row>
      <xdr:rowOff>0</xdr:rowOff>
    </xdr:from>
    <xdr:ext cx="9525" cy="9525"/>
    <xdr:pic>
      <xdr:nvPicPr>
        <xdr:cNvPr id="93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29</xdr:row>
      <xdr:rowOff>0</xdr:rowOff>
    </xdr:from>
    <xdr:ext cx="9525" cy="9525"/>
    <xdr:pic>
      <xdr:nvPicPr>
        <xdr:cNvPr id="93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29</xdr:row>
      <xdr:rowOff>0</xdr:rowOff>
    </xdr:from>
    <xdr:ext cx="9525" cy="9525"/>
    <xdr:pic>
      <xdr:nvPicPr>
        <xdr:cNvPr id="94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29</xdr:row>
      <xdr:rowOff>0</xdr:rowOff>
    </xdr:from>
    <xdr:ext cx="9525" cy="9525"/>
    <xdr:pic>
      <xdr:nvPicPr>
        <xdr:cNvPr id="94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29</xdr:row>
      <xdr:rowOff>0</xdr:rowOff>
    </xdr:from>
    <xdr:ext cx="9525" cy="9525"/>
    <xdr:pic>
      <xdr:nvPicPr>
        <xdr:cNvPr id="94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29</xdr:row>
      <xdr:rowOff>0</xdr:rowOff>
    </xdr:from>
    <xdr:ext cx="9525" cy="9525"/>
    <xdr:pic>
      <xdr:nvPicPr>
        <xdr:cNvPr id="94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29</xdr:row>
      <xdr:rowOff>0</xdr:rowOff>
    </xdr:from>
    <xdr:ext cx="9525" cy="9525"/>
    <xdr:pic>
      <xdr:nvPicPr>
        <xdr:cNvPr id="94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29</xdr:row>
      <xdr:rowOff>0</xdr:rowOff>
    </xdr:from>
    <xdr:ext cx="9525" cy="9525"/>
    <xdr:pic>
      <xdr:nvPicPr>
        <xdr:cNvPr id="94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29</xdr:row>
      <xdr:rowOff>0</xdr:rowOff>
    </xdr:from>
    <xdr:ext cx="9525" cy="9525"/>
    <xdr:pic>
      <xdr:nvPicPr>
        <xdr:cNvPr id="94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29</xdr:row>
      <xdr:rowOff>0</xdr:rowOff>
    </xdr:from>
    <xdr:ext cx="9525" cy="9525"/>
    <xdr:pic>
      <xdr:nvPicPr>
        <xdr:cNvPr id="94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29</xdr:row>
      <xdr:rowOff>0</xdr:rowOff>
    </xdr:from>
    <xdr:ext cx="9525" cy="9525"/>
    <xdr:pic>
      <xdr:nvPicPr>
        <xdr:cNvPr id="94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29</xdr:row>
      <xdr:rowOff>0</xdr:rowOff>
    </xdr:from>
    <xdr:ext cx="9525" cy="9525"/>
    <xdr:pic>
      <xdr:nvPicPr>
        <xdr:cNvPr id="94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29</xdr:row>
      <xdr:rowOff>0</xdr:rowOff>
    </xdr:from>
    <xdr:ext cx="9525" cy="9525"/>
    <xdr:pic>
      <xdr:nvPicPr>
        <xdr:cNvPr id="95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29</xdr:row>
      <xdr:rowOff>0</xdr:rowOff>
    </xdr:from>
    <xdr:ext cx="9525" cy="9525"/>
    <xdr:pic>
      <xdr:nvPicPr>
        <xdr:cNvPr id="95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29</xdr:row>
      <xdr:rowOff>0</xdr:rowOff>
    </xdr:from>
    <xdr:ext cx="9525" cy="9525"/>
    <xdr:pic>
      <xdr:nvPicPr>
        <xdr:cNvPr id="95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29</xdr:row>
      <xdr:rowOff>0</xdr:rowOff>
    </xdr:from>
    <xdr:ext cx="9525" cy="9525"/>
    <xdr:pic>
      <xdr:nvPicPr>
        <xdr:cNvPr id="95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29</xdr:row>
      <xdr:rowOff>0</xdr:rowOff>
    </xdr:from>
    <xdr:ext cx="9525" cy="9525"/>
    <xdr:pic>
      <xdr:nvPicPr>
        <xdr:cNvPr id="95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29</xdr:row>
      <xdr:rowOff>0</xdr:rowOff>
    </xdr:from>
    <xdr:ext cx="9525" cy="9525"/>
    <xdr:pic>
      <xdr:nvPicPr>
        <xdr:cNvPr id="95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29</xdr:row>
      <xdr:rowOff>0</xdr:rowOff>
    </xdr:from>
    <xdr:ext cx="9525" cy="9525"/>
    <xdr:pic>
      <xdr:nvPicPr>
        <xdr:cNvPr id="95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29</xdr:row>
      <xdr:rowOff>0</xdr:rowOff>
    </xdr:from>
    <xdr:ext cx="9525" cy="9525"/>
    <xdr:pic>
      <xdr:nvPicPr>
        <xdr:cNvPr id="95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29</xdr:row>
      <xdr:rowOff>0</xdr:rowOff>
    </xdr:from>
    <xdr:ext cx="9525" cy="9525"/>
    <xdr:pic>
      <xdr:nvPicPr>
        <xdr:cNvPr id="95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29</xdr:row>
      <xdr:rowOff>0</xdr:rowOff>
    </xdr:from>
    <xdr:ext cx="9525" cy="9525"/>
    <xdr:pic>
      <xdr:nvPicPr>
        <xdr:cNvPr id="95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29</xdr:row>
      <xdr:rowOff>0</xdr:rowOff>
    </xdr:from>
    <xdr:ext cx="9525" cy="9525"/>
    <xdr:pic>
      <xdr:nvPicPr>
        <xdr:cNvPr id="96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29</xdr:row>
      <xdr:rowOff>0</xdr:rowOff>
    </xdr:from>
    <xdr:ext cx="9525" cy="9525"/>
    <xdr:pic>
      <xdr:nvPicPr>
        <xdr:cNvPr id="96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29</xdr:row>
      <xdr:rowOff>0</xdr:rowOff>
    </xdr:from>
    <xdr:ext cx="9525" cy="9525"/>
    <xdr:pic>
      <xdr:nvPicPr>
        <xdr:cNvPr id="96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29</xdr:row>
      <xdr:rowOff>0</xdr:rowOff>
    </xdr:from>
    <xdr:ext cx="9525" cy="9525"/>
    <xdr:pic>
      <xdr:nvPicPr>
        <xdr:cNvPr id="96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29</xdr:row>
      <xdr:rowOff>0</xdr:rowOff>
    </xdr:from>
    <xdr:ext cx="9525" cy="9525"/>
    <xdr:pic>
      <xdr:nvPicPr>
        <xdr:cNvPr id="96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29</xdr:row>
      <xdr:rowOff>0</xdr:rowOff>
    </xdr:from>
    <xdr:ext cx="9525" cy="9525"/>
    <xdr:pic>
      <xdr:nvPicPr>
        <xdr:cNvPr id="96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29</xdr:row>
      <xdr:rowOff>0</xdr:rowOff>
    </xdr:from>
    <xdr:ext cx="9525" cy="9525"/>
    <xdr:pic>
      <xdr:nvPicPr>
        <xdr:cNvPr id="96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29</xdr:row>
      <xdr:rowOff>0</xdr:rowOff>
    </xdr:from>
    <xdr:ext cx="9525" cy="9525"/>
    <xdr:pic>
      <xdr:nvPicPr>
        <xdr:cNvPr id="96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29</xdr:row>
      <xdr:rowOff>0</xdr:rowOff>
    </xdr:from>
    <xdr:ext cx="9525" cy="9525"/>
    <xdr:pic>
      <xdr:nvPicPr>
        <xdr:cNvPr id="96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29</xdr:row>
      <xdr:rowOff>0</xdr:rowOff>
    </xdr:from>
    <xdr:ext cx="9525" cy="9525"/>
    <xdr:pic>
      <xdr:nvPicPr>
        <xdr:cNvPr id="96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29</xdr:row>
      <xdr:rowOff>0</xdr:rowOff>
    </xdr:from>
    <xdr:ext cx="9525" cy="9525"/>
    <xdr:pic>
      <xdr:nvPicPr>
        <xdr:cNvPr id="97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29</xdr:row>
      <xdr:rowOff>0</xdr:rowOff>
    </xdr:from>
    <xdr:ext cx="9525" cy="9525"/>
    <xdr:pic>
      <xdr:nvPicPr>
        <xdr:cNvPr id="97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29</xdr:row>
      <xdr:rowOff>0</xdr:rowOff>
    </xdr:from>
    <xdr:ext cx="9525" cy="9525"/>
    <xdr:pic>
      <xdr:nvPicPr>
        <xdr:cNvPr id="97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29</xdr:row>
      <xdr:rowOff>0</xdr:rowOff>
    </xdr:from>
    <xdr:ext cx="9525" cy="9525"/>
    <xdr:pic>
      <xdr:nvPicPr>
        <xdr:cNvPr id="97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29</xdr:row>
      <xdr:rowOff>0</xdr:rowOff>
    </xdr:from>
    <xdr:ext cx="9525" cy="9525"/>
    <xdr:pic>
      <xdr:nvPicPr>
        <xdr:cNvPr id="97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29</xdr:row>
      <xdr:rowOff>0</xdr:rowOff>
    </xdr:from>
    <xdr:ext cx="9525" cy="9525"/>
    <xdr:pic>
      <xdr:nvPicPr>
        <xdr:cNvPr id="97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29</xdr:row>
      <xdr:rowOff>0</xdr:rowOff>
    </xdr:from>
    <xdr:ext cx="9525" cy="9525"/>
    <xdr:pic>
      <xdr:nvPicPr>
        <xdr:cNvPr id="97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29</xdr:row>
      <xdr:rowOff>0</xdr:rowOff>
    </xdr:from>
    <xdr:ext cx="9525" cy="9525"/>
    <xdr:pic>
      <xdr:nvPicPr>
        <xdr:cNvPr id="97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29</xdr:row>
      <xdr:rowOff>0</xdr:rowOff>
    </xdr:from>
    <xdr:ext cx="9525" cy="9525"/>
    <xdr:pic>
      <xdr:nvPicPr>
        <xdr:cNvPr id="97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29</xdr:row>
      <xdr:rowOff>0</xdr:rowOff>
    </xdr:from>
    <xdr:ext cx="9525" cy="9525"/>
    <xdr:pic>
      <xdr:nvPicPr>
        <xdr:cNvPr id="97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29</xdr:row>
      <xdr:rowOff>0</xdr:rowOff>
    </xdr:from>
    <xdr:ext cx="9525" cy="9525"/>
    <xdr:pic>
      <xdr:nvPicPr>
        <xdr:cNvPr id="98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29</xdr:row>
      <xdr:rowOff>0</xdr:rowOff>
    </xdr:from>
    <xdr:ext cx="9525" cy="9525"/>
    <xdr:pic>
      <xdr:nvPicPr>
        <xdr:cNvPr id="98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29</xdr:row>
      <xdr:rowOff>0</xdr:rowOff>
    </xdr:from>
    <xdr:ext cx="9525" cy="9525"/>
    <xdr:pic>
      <xdr:nvPicPr>
        <xdr:cNvPr id="98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29</xdr:row>
      <xdr:rowOff>0</xdr:rowOff>
    </xdr:from>
    <xdr:ext cx="9525" cy="9525"/>
    <xdr:pic>
      <xdr:nvPicPr>
        <xdr:cNvPr id="98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29</xdr:row>
      <xdr:rowOff>0</xdr:rowOff>
    </xdr:from>
    <xdr:ext cx="9525" cy="9525"/>
    <xdr:pic>
      <xdr:nvPicPr>
        <xdr:cNvPr id="98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29</xdr:row>
      <xdr:rowOff>0</xdr:rowOff>
    </xdr:from>
    <xdr:ext cx="9525" cy="9525"/>
    <xdr:pic>
      <xdr:nvPicPr>
        <xdr:cNvPr id="98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29</xdr:row>
      <xdr:rowOff>0</xdr:rowOff>
    </xdr:from>
    <xdr:ext cx="9525" cy="9525"/>
    <xdr:pic>
      <xdr:nvPicPr>
        <xdr:cNvPr id="98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29</xdr:row>
      <xdr:rowOff>0</xdr:rowOff>
    </xdr:from>
    <xdr:ext cx="9525" cy="9525"/>
    <xdr:pic>
      <xdr:nvPicPr>
        <xdr:cNvPr id="98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29</xdr:row>
      <xdr:rowOff>0</xdr:rowOff>
    </xdr:from>
    <xdr:ext cx="9525" cy="9525"/>
    <xdr:pic>
      <xdr:nvPicPr>
        <xdr:cNvPr id="98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29</xdr:row>
      <xdr:rowOff>0</xdr:rowOff>
    </xdr:from>
    <xdr:ext cx="9525" cy="9525"/>
    <xdr:pic>
      <xdr:nvPicPr>
        <xdr:cNvPr id="98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29</xdr:row>
      <xdr:rowOff>0</xdr:rowOff>
    </xdr:from>
    <xdr:ext cx="9525" cy="9525"/>
    <xdr:pic>
      <xdr:nvPicPr>
        <xdr:cNvPr id="99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29</xdr:row>
      <xdr:rowOff>0</xdr:rowOff>
    </xdr:from>
    <xdr:ext cx="9525" cy="9525"/>
    <xdr:pic>
      <xdr:nvPicPr>
        <xdr:cNvPr id="99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29</xdr:row>
      <xdr:rowOff>0</xdr:rowOff>
    </xdr:from>
    <xdr:ext cx="9525" cy="9525"/>
    <xdr:pic>
      <xdr:nvPicPr>
        <xdr:cNvPr id="99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29</xdr:row>
      <xdr:rowOff>0</xdr:rowOff>
    </xdr:from>
    <xdr:ext cx="9525" cy="9525"/>
    <xdr:pic>
      <xdr:nvPicPr>
        <xdr:cNvPr id="99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29</xdr:row>
      <xdr:rowOff>0</xdr:rowOff>
    </xdr:from>
    <xdr:ext cx="9525" cy="9525"/>
    <xdr:pic>
      <xdr:nvPicPr>
        <xdr:cNvPr id="99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29</xdr:row>
      <xdr:rowOff>0</xdr:rowOff>
    </xdr:from>
    <xdr:ext cx="9525" cy="9525"/>
    <xdr:pic>
      <xdr:nvPicPr>
        <xdr:cNvPr id="99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twoCellAnchor editAs="oneCell">
    <xdr:from>
      <xdr:col>0</xdr:col>
      <xdr:colOff>187098</xdr:colOff>
      <xdr:row>0</xdr:row>
      <xdr:rowOff>85045</xdr:rowOff>
    </xdr:from>
    <xdr:to>
      <xdr:col>7</xdr:col>
      <xdr:colOff>382701</xdr:colOff>
      <xdr:row>3</xdr:row>
      <xdr:rowOff>127567</xdr:rowOff>
    </xdr:to>
    <xdr:pic>
      <xdr:nvPicPr>
        <xdr:cNvPr id="996" name="Imagen 99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7098" y="85045"/>
          <a:ext cx="3614398" cy="867455"/>
        </a:xfrm>
        <a:prstGeom prst="rect">
          <a:avLst/>
        </a:prstGeom>
      </xdr:spPr>
    </xdr:pic>
    <xdr:clientData/>
  </xdr:twoCellAnchor>
  <xdr:oneCellAnchor>
    <xdr:from>
      <xdr:col>18</xdr:col>
      <xdr:colOff>0</xdr:colOff>
      <xdr:row>30</xdr:row>
      <xdr:rowOff>0</xdr:rowOff>
    </xdr:from>
    <xdr:ext cx="9525" cy="9525"/>
    <xdr:pic>
      <xdr:nvPicPr>
        <xdr:cNvPr id="99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99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99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00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00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00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00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00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00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00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00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00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00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01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01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01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01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01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01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01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01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01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01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02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02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02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02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02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02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02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02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02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02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03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03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03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03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03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03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03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03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03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03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04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04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04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04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04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04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04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04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04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04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05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05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05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05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05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05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05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05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05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05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06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06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06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06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06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06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06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06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06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06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07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07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07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07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07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07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07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07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07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07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08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08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08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08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08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08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08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08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08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08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09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09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09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09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09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09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09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09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09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09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10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10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10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10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10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10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10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10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10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10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11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11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11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11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11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11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11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11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11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11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12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12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12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12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12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12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12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12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12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12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13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13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13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13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13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13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13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13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13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13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14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14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14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14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14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14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14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14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14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14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15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15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15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15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15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15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15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15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15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15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16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16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16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16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16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16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16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16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16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16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17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17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17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17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17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17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17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17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17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17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18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18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18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18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18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18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18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18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18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18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19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19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19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19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19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19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19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19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19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19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20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20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20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20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20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20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20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20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20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20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21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21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21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21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21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21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21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21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21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21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22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22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22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22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22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22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22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22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22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22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23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23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23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23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23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23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23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23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23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23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24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24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24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24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24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24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24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24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24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24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25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25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25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25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25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25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25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25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25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25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26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26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26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26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26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26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26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26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26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26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27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27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27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27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27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27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27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27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27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27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28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28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28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28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28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28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28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28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28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28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29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29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29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29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29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29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29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29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29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29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30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30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30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30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30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30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30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30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30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30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31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31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31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31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31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31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31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31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31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31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32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32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32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32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32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32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32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32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32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32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33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33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33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33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33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33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33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33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33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33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34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34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34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34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34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34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34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34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34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34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35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35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35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35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35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35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35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35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35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35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36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36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36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36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36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36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36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36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36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36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37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37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37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37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37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37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37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37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37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37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38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38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38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38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38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38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38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38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38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38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39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39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39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39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39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39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39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39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39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39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40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40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40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40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40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40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40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40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40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40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41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41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41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41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41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41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41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41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41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41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42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42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42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42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42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42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42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42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42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42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43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43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43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43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43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43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43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43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43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43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44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44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44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44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44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44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44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44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44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44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45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45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45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45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45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45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45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45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45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45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46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46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46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46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46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46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46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46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46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46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47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47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47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47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47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47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47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47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47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47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48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48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48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48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48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48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48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48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48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48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49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49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49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49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49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49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49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49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49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49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50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50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50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50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50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50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50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50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50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50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51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51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51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51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51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51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51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51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51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51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52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52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52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52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52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52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52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52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52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52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53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53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53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53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53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53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53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53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53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53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54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54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54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54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54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54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54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54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54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54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55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55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55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55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55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55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55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55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55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55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56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56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56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56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56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56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56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56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56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56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57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57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57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57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57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57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57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57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57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57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58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58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58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58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58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58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58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58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58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58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59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59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59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59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59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59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59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59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59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59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60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60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60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60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60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60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60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60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60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60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61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61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61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61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61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61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61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61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61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61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62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62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62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62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62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62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62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62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62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62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63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63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63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63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63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63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63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63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63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63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64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64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64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64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64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64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64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64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64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64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65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65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65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65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65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65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65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65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65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65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66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66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66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66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66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66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66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66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66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66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67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67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67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67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67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67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67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67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67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67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68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68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68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68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68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68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68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68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68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68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69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69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69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69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69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69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69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69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69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69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70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70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70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70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70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70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70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70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70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70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71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71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71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71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71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71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71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71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71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71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72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72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72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72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72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72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72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72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72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72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73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73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73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73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73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73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73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73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73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73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74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74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74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74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74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74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74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74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74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74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75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75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75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75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75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75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75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75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75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75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76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76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76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76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76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76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76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76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76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76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77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77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77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77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77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77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77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77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77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77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78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78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78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78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78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78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78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78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78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78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79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79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79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79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79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79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79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79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79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79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80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80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80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80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80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80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80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80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80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80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81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81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81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81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81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81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81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81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81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81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82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82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82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82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82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82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82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82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82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82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83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83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83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83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83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83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83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83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83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83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84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84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84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84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84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84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84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84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84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84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85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85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85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85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85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85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85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85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85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85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86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86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86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86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86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86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86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86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86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86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87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87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87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87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87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87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87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87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87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87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88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88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88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88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88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88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88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88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88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88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89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89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89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89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89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89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89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89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89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89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90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90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90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90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90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90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90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90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90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90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91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91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91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91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91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91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91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91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91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91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92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92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92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92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92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92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92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92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92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92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93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93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93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93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93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93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93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93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93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93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94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94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94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94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94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94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94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94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94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94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95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95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95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95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95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95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95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95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95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95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96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96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96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96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96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96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96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96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96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96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97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97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97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97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97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97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97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97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97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97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98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98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98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98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98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98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98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98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98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98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99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99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99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99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99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99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99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99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99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99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200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200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200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200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200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200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200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200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200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200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201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201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201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201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201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201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201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201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201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201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202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202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202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202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202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202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202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202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202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202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203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203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203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203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203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203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203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203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203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203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204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204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204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204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204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204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204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204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204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204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205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205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205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205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205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205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205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205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205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205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206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206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206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206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206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206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206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206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206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206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207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207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207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207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</xdr:wsDr>
</file>

<file path=xl/theme/theme1.xml><?xml version="1.0" encoding="utf-8"?>
<a:theme xmlns:a="http://schemas.openxmlformats.org/drawingml/2006/main" name="Dividendo">
  <a:themeElements>
    <a:clrScheme name="Dividendo">
      <a:dk1>
        <a:sysClr val="windowText" lastClr="000000"/>
      </a:dk1>
      <a:lt1>
        <a:sysClr val="window" lastClr="FFFFFF"/>
      </a:lt1>
      <a:dk2>
        <a:srgbClr val="3D3D3D"/>
      </a:dk2>
      <a:lt2>
        <a:srgbClr val="EBEBEB"/>
      </a:lt2>
      <a:accent1>
        <a:srgbClr val="4D1434"/>
      </a:accent1>
      <a:accent2>
        <a:srgbClr val="903163"/>
      </a:accent2>
      <a:accent3>
        <a:srgbClr val="B2324B"/>
      </a:accent3>
      <a:accent4>
        <a:srgbClr val="969FA7"/>
      </a:accent4>
      <a:accent5>
        <a:srgbClr val="66B1CE"/>
      </a:accent5>
      <a:accent6>
        <a:srgbClr val="40619D"/>
      </a:accent6>
      <a:hlink>
        <a:srgbClr val="828282"/>
      </a:hlink>
      <a:folHlink>
        <a:srgbClr val="A5A5A5"/>
      </a:folHlink>
    </a:clrScheme>
    <a:fontScheme name="Dividendo">
      <a:majorFont>
        <a:latin typeface="Gill Sans MT" panose="020B0502020104020203"/>
        <a:ea typeface=""/>
        <a:cs typeface=""/>
        <a:font script="Grek" typeface="Corbel"/>
        <a:font script="Cyrl" typeface="Corbel"/>
        <a:font script="Jpan" typeface="HGｺﾞｼｯｸE"/>
        <a:font script="Hang" typeface="휴먼매직체"/>
        <a:font script="Hans" typeface="华文中宋"/>
        <a:font script="Hant" typeface="微軟正黑體"/>
        <a:font script="Arab" typeface="Majalla UI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Gill Sans MT" panose="020B0502020104020203"/>
        <a:ea typeface=""/>
        <a:cs typeface=""/>
        <a:font script="Grek" typeface="Corbel"/>
        <a:font script="Cyrl" typeface="Corbel"/>
        <a:font script="Jpan" typeface="HGｺﾞｼｯｸE"/>
        <a:font script="Hang" typeface="휴먼매직체"/>
        <a:font script="Hans" typeface="华文中宋"/>
        <a:font script="Hant" typeface="微軟正黑體"/>
        <a:font script="Arab" typeface="Majalla UI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Dividendo">
      <a:fillStyleLst>
        <a:solidFill>
          <a:schemeClr val="phClr"/>
        </a:solidFill>
        <a:gradFill rotWithShape="1">
          <a:gsLst>
            <a:gs pos="0">
              <a:schemeClr val="phClr">
                <a:tint val="68000"/>
                <a:alpha val="90000"/>
                <a:lumMod val="100000"/>
              </a:schemeClr>
            </a:gs>
            <a:gs pos="100000">
              <a:schemeClr val="phClr">
                <a:tint val="90000"/>
                <a:lumMod val="95000"/>
              </a:schemeClr>
            </a:gs>
          </a:gsLst>
          <a:lin ang="5400000" scaled="1"/>
        </a:gradFill>
        <a:gradFill rotWithShape="1">
          <a:gsLst>
            <a:gs pos="0">
              <a:schemeClr val="phClr">
                <a:tint val="98000"/>
                <a:lumMod val="110000"/>
              </a:schemeClr>
            </a:gs>
            <a:gs pos="84000">
              <a:schemeClr val="phClr">
                <a:shade val="90000"/>
                <a:lumMod val="88000"/>
              </a:schemeClr>
            </a:gs>
          </a:gsLst>
          <a:lin ang="5400000" scaled="0"/>
        </a:gradFill>
      </a:fillStyleLst>
      <a:lnStyleLst>
        <a:ln w="12700" cap="rnd" cmpd="sng" algn="ctr">
          <a:solidFill>
            <a:schemeClr val="phClr">
              <a:lumMod val="90000"/>
            </a:schemeClr>
          </a:solidFill>
          <a:prstDash val="solid"/>
        </a:ln>
        <a:ln w="22225" cap="rnd" cmpd="sng" algn="ctr">
          <a:solidFill>
            <a:schemeClr val="phClr"/>
          </a:solidFill>
          <a:prstDash val="solid"/>
        </a:ln>
        <a:ln w="25400" cap="rnd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5400000" rotWithShape="0">
              <a:srgbClr val="000000">
                <a:alpha val="55000"/>
              </a:srgbClr>
            </a:outerShdw>
          </a:effectLst>
        </a:effectStyle>
        <a:effectStyle>
          <a:effectLst>
            <a:outerShdw blurRad="88900" dist="38100" dir="5040000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threePt" dir="tl">
              <a:rot lat="0" lon="0" rev="1200000"/>
            </a:lightRig>
          </a:scene3d>
          <a:sp3d>
            <a:bevelT w="38100" h="508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0000"/>
                <a:lumMod val="110000"/>
              </a:schemeClr>
            </a:gs>
            <a:gs pos="88000">
              <a:schemeClr val="phClr">
                <a:shade val="94000"/>
                <a:satMod val="110000"/>
                <a:lumMod val="88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0000"/>
                <a:lumMod val="110000"/>
              </a:schemeClr>
            </a:gs>
            <a:gs pos="100000">
              <a:schemeClr val="phClr">
                <a:shade val="98000"/>
                <a:satMod val="110000"/>
                <a:lumMod val="86000"/>
              </a:schemeClr>
            </a:gs>
          </a:gsLst>
          <a:path path="circle">
            <a:fillToRect l="50000" t="50000" r="100000" b="100000"/>
          </a:path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Dividend" id="{9697A71B-4AB7-4A1A-BD5B-BB2D22835B57}" vid="{C21699FF-00E4-43C8-BBCC-D7E5536C3717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5"/>
  <sheetViews>
    <sheetView tabSelected="1" zoomScale="82" zoomScaleNormal="82" workbookViewId="0">
      <selection activeCell="O11" sqref="O11:O12"/>
    </sheetView>
  </sheetViews>
  <sheetFormatPr baseColWidth="10" defaultColWidth="9" defaultRowHeight="17.25" x14ac:dyDescent="0.35"/>
  <cols>
    <col min="1" max="1" width="2.875" customWidth="1"/>
    <col min="2" max="2" width="6.5" customWidth="1"/>
    <col min="3" max="3" width="17.625" hidden="1" customWidth="1"/>
    <col min="4" max="4" width="28.75" style="49" customWidth="1"/>
    <col min="5" max="5" width="6.75" customWidth="1"/>
    <col min="6" max="6" width="13.5" hidden="1" customWidth="1"/>
    <col min="7" max="7" width="10.5" hidden="1" customWidth="1"/>
    <col min="9" max="9" width="18.75" customWidth="1"/>
    <col min="10" max="10" width="8.25" style="49" hidden="1" customWidth="1"/>
    <col min="11" max="11" width="0.125" hidden="1" customWidth="1"/>
    <col min="12" max="12" width="14" hidden="1" customWidth="1"/>
    <col min="13" max="13" width="13.75" customWidth="1"/>
    <col min="14" max="14" width="12.875" customWidth="1"/>
    <col min="15" max="15" width="11.375" customWidth="1"/>
    <col min="16" max="16" width="12.625" customWidth="1"/>
    <col min="17" max="17" width="14" customWidth="1"/>
    <col min="18" max="18" width="12.25" customWidth="1"/>
    <col min="19" max="19" width="11.625" customWidth="1"/>
    <col min="20" max="20" width="12.125" customWidth="1"/>
    <col min="21" max="21" width="11.375" customWidth="1"/>
    <col min="22" max="22" width="11.75" customWidth="1"/>
    <col min="23" max="23" width="13.25" customWidth="1"/>
    <col min="24" max="24" width="16.5" customWidth="1"/>
  </cols>
  <sheetData>
    <row r="1" spans="1:24" x14ac:dyDescent="0.35">
      <c r="A1" s="1" t="s">
        <v>0</v>
      </c>
      <c r="B1" s="1"/>
      <c r="C1" s="1"/>
      <c r="D1" s="42"/>
      <c r="E1" s="3"/>
      <c r="F1" s="2"/>
      <c r="G1" s="2"/>
      <c r="H1" s="2"/>
      <c r="I1" s="1"/>
      <c r="J1" s="53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30" customHeight="1" x14ac:dyDescent="0.35">
      <c r="A2" s="94" t="s">
        <v>82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</row>
    <row r="3" spans="1:24" x14ac:dyDescent="0.35">
      <c r="A3" s="95"/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  <c r="S3" s="95"/>
      <c r="T3" s="95"/>
      <c r="U3" s="95"/>
      <c r="V3" s="95"/>
      <c r="W3" s="95"/>
      <c r="X3" s="95"/>
    </row>
    <row r="4" spans="1:24" x14ac:dyDescent="0.35">
      <c r="A4" s="4"/>
      <c r="B4" s="4"/>
      <c r="C4" s="4"/>
      <c r="D4" s="43"/>
      <c r="E4" s="5"/>
      <c r="F4" s="4"/>
      <c r="G4" s="4"/>
      <c r="H4" s="4"/>
      <c r="I4" s="4"/>
      <c r="J4" s="43"/>
      <c r="K4" s="4"/>
      <c r="L4" s="4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</row>
    <row r="5" spans="1:24" x14ac:dyDescent="0.35">
      <c r="A5" s="96" t="s">
        <v>1</v>
      </c>
      <c r="B5" s="96"/>
      <c r="C5" s="96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6"/>
      <c r="V5" s="96"/>
      <c r="W5" s="96"/>
      <c r="X5" s="96"/>
    </row>
    <row r="6" spans="1:24" x14ac:dyDescent="0.35">
      <c r="A6" s="72"/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</row>
    <row r="7" spans="1:24" x14ac:dyDescent="0.35">
      <c r="A7" s="97" t="s">
        <v>2</v>
      </c>
      <c r="B7" s="100" t="s">
        <v>3</v>
      </c>
      <c r="C7" s="97" t="s">
        <v>4</v>
      </c>
      <c r="D7" s="103" t="s">
        <v>5</v>
      </c>
      <c r="E7" s="103" t="s">
        <v>6</v>
      </c>
      <c r="F7" s="103" t="s">
        <v>7</v>
      </c>
      <c r="G7" s="103" t="s">
        <v>8</v>
      </c>
      <c r="H7" s="117" t="s">
        <v>9</v>
      </c>
      <c r="I7" s="117"/>
      <c r="J7" s="103" t="s">
        <v>10</v>
      </c>
      <c r="K7" s="103" t="s">
        <v>11</v>
      </c>
      <c r="L7" s="103" t="s">
        <v>12</v>
      </c>
      <c r="M7" s="106" t="s">
        <v>13</v>
      </c>
      <c r="N7" s="108"/>
      <c r="O7" s="108"/>
      <c r="P7" s="109"/>
      <c r="Q7" s="110" t="s">
        <v>14</v>
      </c>
      <c r="R7" s="106" t="s">
        <v>15</v>
      </c>
      <c r="S7" s="107"/>
      <c r="T7" s="107"/>
      <c r="U7" s="107"/>
      <c r="V7" s="107"/>
      <c r="W7" s="103" t="s">
        <v>16</v>
      </c>
      <c r="X7" s="103" t="s">
        <v>17</v>
      </c>
    </row>
    <row r="8" spans="1:24" x14ac:dyDescent="0.35">
      <c r="A8" s="98"/>
      <c r="B8" s="101"/>
      <c r="C8" s="98"/>
      <c r="D8" s="104"/>
      <c r="E8" s="104"/>
      <c r="F8" s="104"/>
      <c r="G8" s="104"/>
      <c r="H8" s="117"/>
      <c r="I8" s="117"/>
      <c r="J8" s="104"/>
      <c r="K8" s="104"/>
      <c r="L8" s="104"/>
      <c r="M8" s="50" t="s">
        <v>18</v>
      </c>
      <c r="N8" s="50" t="s">
        <v>19</v>
      </c>
      <c r="O8" s="51" t="s">
        <v>20</v>
      </c>
      <c r="P8" s="52" t="s">
        <v>21</v>
      </c>
      <c r="Q8" s="111"/>
      <c r="R8" s="50">
        <v>118</v>
      </c>
      <c r="S8" s="50">
        <v>202</v>
      </c>
      <c r="T8" s="50">
        <v>201</v>
      </c>
      <c r="U8" s="52">
        <v>102</v>
      </c>
      <c r="V8" s="52">
        <v>203</v>
      </c>
      <c r="W8" s="104"/>
      <c r="X8" s="104"/>
    </row>
    <row r="9" spans="1:24" x14ac:dyDescent="0.35">
      <c r="A9" s="98"/>
      <c r="B9" s="101"/>
      <c r="C9" s="98"/>
      <c r="D9" s="104"/>
      <c r="E9" s="104"/>
      <c r="F9" s="104"/>
      <c r="G9" s="104"/>
      <c r="H9" s="117"/>
      <c r="I9" s="117"/>
      <c r="J9" s="104"/>
      <c r="K9" s="104"/>
      <c r="L9" s="104"/>
      <c r="M9" s="103" t="s">
        <v>22</v>
      </c>
      <c r="N9" s="103" t="s">
        <v>23</v>
      </c>
      <c r="O9" s="103" t="s">
        <v>24</v>
      </c>
      <c r="P9" s="103" t="s">
        <v>25</v>
      </c>
      <c r="Q9" s="111"/>
      <c r="R9" s="103" t="s">
        <v>26</v>
      </c>
      <c r="S9" s="103" t="s">
        <v>27</v>
      </c>
      <c r="T9" s="103" t="s">
        <v>28</v>
      </c>
      <c r="U9" s="113" t="s">
        <v>29</v>
      </c>
      <c r="V9" s="103" t="s">
        <v>30</v>
      </c>
      <c r="W9" s="104"/>
      <c r="X9" s="104"/>
    </row>
    <row r="10" spans="1:24" x14ac:dyDescent="0.35">
      <c r="A10" s="99"/>
      <c r="B10" s="102"/>
      <c r="C10" s="99"/>
      <c r="D10" s="105"/>
      <c r="E10" s="105"/>
      <c r="F10" s="105"/>
      <c r="G10" s="105"/>
      <c r="H10" s="117"/>
      <c r="I10" s="117"/>
      <c r="J10" s="105"/>
      <c r="K10" s="105"/>
      <c r="L10" s="105"/>
      <c r="M10" s="105"/>
      <c r="N10" s="105"/>
      <c r="O10" s="105"/>
      <c r="P10" s="105"/>
      <c r="Q10" s="112"/>
      <c r="R10" s="105" t="s">
        <v>31</v>
      </c>
      <c r="S10" s="105">
        <v>26</v>
      </c>
      <c r="T10" s="105"/>
      <c r="U10" s="114"/>
      <c r="V10" s="105"/>
      <c r="W10" s="105"/>
      <c r="X10" s="105"/>
    </row>
    <row r="11" spans="1:24" ht="24" x14ac:dyDescent="0.35">
      <c r="A11" s="7">
        <v>1</v>
      </c>
      <c r="B11" s="8">
        <v>11</v>
      </c>
      <c r="C11" s="9" t="s">
        <v>32</v>
      </c>
      <c r="D11" s="44" t="s">
        <v>32</v>
      </c>
      <c r="E11" s="79">
        <v>55272</v>
      </c>
      <c r="F11" s="79">
        <v>990059734</v>
      </c>
      <c r="G11" s="91">
        <v>44270</v>
      </c>
      <c r="H11" s="115" t="s">
        <v>33</v>
      </c>
      <c r="I11" s="116"/>
      <c r="J11" s="81" t="s">
        <v>34</v>
      </c>
      <c r="K11" s="80">
        <v>43613</v>
      </c>
      <c r="L11" s="78">
        <v>990059734</v>
      </c>
      <c r="M11" s="12">
        <v>17500</v>
      </c>
      <c r="N11" s="12">
        <v>0</v>
      </c>
      <c r="O11" s="12">
        <v>250</v>
      </c>
      <c r="P11" s="12">
        <v>12000</v>
      </c>
      <c r="Q11" s="12">
        <f t="shared" ref="Q11:Q12" si="0">ROUND(SUM(M11:P11),2)</f>
        <v>29750</v>
      </c>
      <c r="R11" s="70">
        <f>ROUND(SUM(M11:N11)*15%,2)</f>
        <v>2625</v>
      </c>
      <c r="S11" s="70">
        <f t="shared" ref="S11:S12" si="1">ROUND(SUM(M11+N11)*1.344%,2)</f>
        <v>235.2</v>
      </c>
      <c r="T11" s="70">
        <f t="shared" ref="T11:T12" si="2">ROUND(SUM(M11+N11)*3%,2)</f>
        <v>525</v>
      </c>
      <c r="U11" s="70">
        <v>850</v>
      </c>
      <c r="V11" s="12">
        <v>531</v>
      </c>
      <c r="W11" s="13">
        <f>SUM(R11:V11)</f>
        <v>4766.2</v>
      </c>
      <c r="X11" s="12">
        <f>Q11-W11</f>
        <v>24983.8</v>
      </c>
    </row>
    <row r="12" spans="1:24" x14ac:dyDescent="0.35">
      <c r="A12" s="14"/>
      <c r="B12" s="14"/>
      <c r="C12" s="14"/>
      <c r="D12" s="45"/>
      <c r="E12" s="14"/>
      <c r="F12" s="57"/>
      <c r="G12" s="14"/>
      <c r="H12" s="14"/>
      <c r="I12" s="14"/>
      <c r="J12" s="45"/>
      <c r="K12" s="14"/>
      <c r="L12" s="14"/>
      <c r="M12" s="15">
        <v>17500</v>
      </c>
      <c r="N12" s="15">
        <v>0</v>
      </c>
      <c r="O12" s="15">
        <v>250</v>
      </c>
      <c r="P12" s="15">
        <v>12000</v>
      </c>
      <c r="Q12" s="16">
        <f t="shared" si="0"/>
        <v>29750</v>
      </c>
      <c r="R12" s="17">
        <f>ROUND(SUM(M12:N12)*15%,2)</f>
        <v>2625</v>
      </c>
      <c r="S12" s="17">
        <f t="shared" si="1"/>
        <v>235.2</v>
      </c>
      <c r="T12" s="17">
        <f t="shared" si="2"/>
        <v>525</v>
      </c>
      <c r="U12" s="17">
        <v>850</v>
      </c>
      <c r="V12" s="11">
        <v>531</v>
      </c>
      <c r="W12" s="18">
        <f t="shared" ref="W12" si="3">SUM(R12:V12)</f>
        <v>4766.2</v>
      </c>
      <c r="X12" s="16">
        <f>Q12-W12</f>
        <v>24983.8</v>
      </c>
    </row>
    <row r="13" spans="1:24" x14ac:dyDescent="0.35">
      <c r="A13" s="14"/>
      <c r="B13" s="14"/>
      <c r="C13" s="14"/>
      <c r="D13" s="45"/>
      <c r="E13" s="19"/>
      <c r="F13" s="14"/>
      <c r="G13" s="14"/>
      <c r="H13" s="14"/>
      <c r="I13" s="14"/>
      <c r="J13" s="45"/>
      <c r="K13" s="14"/>
      <c r="L13" s="14"/>
      <c r="M13" s="20"/>
      <c r="N13" s="20"/>
      <c r="O13" s="20"/>
      <c r="P13" s="20"/>
      <c r="Q13" s="20"/>
      <c r="R13" s="21"/>
      <c r="S13" s="21"/>
      <c r="T13" s="21"/>
      <c r="U13" s="21"/>
      <c r="V13" s="20"/>
      <c r="W13" s="22"/>
      <c r="X13" s="20"/>
    </row>
    <row r="14" spans="1:24" x14ac:dyDescent="0.35">
      <c r="A14" s="14"/>
      <c r="B14" s="14"/>
      <c r="C14" s="14"/>
      <c r="D14" s="45"/>
      <c r="E14" s="14"/>
      <c r="F14" s="14"/>
      <c r="G14" s="14"/>
      <c r="H14" s="14"/>
      <c r="I14" s="14"/>
      <c r="J14" s="45"/>
      <c r="K14" s="14"/>
      <c r="L14" s="14"/>
      <c r="M14" s="20"/>
      <c r="N14" s="20"/>
      <c r="O14" s="20"/>
      <c r="P14" s="20"/>
      <c r="Q14" s="20"/>
      <c r="R14" s="21"/>
      <c r="S14" s="21"/>
      <c r="T14" s="21"/>
      <c r="U14" s="21"/>
      <c r="V14" s="20"/>
      <c r="W14" s="22"/>
      <c r="X14" s="20"/>
    </row>
    <row r="15" spans="1:24" x14ac:dyDescent="0.35">
      <c r="A15" s="96" t="s">
        <v>35</v>
      </c>
      <c r="B15" s="96"/>
      <c r="C15" s="96"/>
      <c r="D15" s="96"/>
      <c r="E15" s="96"/>
      <c r="F15" s="96"/>
      <c r="G15" s="96"/>
      <c r="H15" s="96"/>
      <c r="I15" s="96"/>
      <c r="J15" s="96"/>
      <c r="K15" s="96"/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6"/>
      <c r="W15" s="96"/>
      <c r="X15" s="96"/>
    </row>
    <row r="16" spans="1:24" x14ac:dyDescent="0.35">
      <c r="A16" s="97" t="s">
        <v>2</v>
      </c>
      <c r="B16" s="100" t="s">
        <v>3</v>
      </c>
      <c r="C16" s="97" t="s">
        <v>4</v>
      </c>
      <c r="D16" s="103" t="s">
        <v>5</v>
      </c>
      <c r="E16" s="103" t="s">
        <v>6</v>
      </c>
      <c r="F16" s="103" t="s">
        <v>7</v>
      </c>
      <c r="G16" s="103" t="s">
        <v>8</v>
      </c>
      <c r="H16" s="117" t="s">
        <v>9</v>
      </c>
      <c r="I16" s="117"/>
      <c r="J16" s="103" t="s">
        <v>10</v>
      </c>
      <c r="K16" s="103" t="s">
        <v>11</v>
      </c>
      <c r="L16" s="103" t="s">
        <v>12</v>
      </c>
      <c r="M16" s="106" t="s">
        <v>13</v>
      </c>
      <c r="N16" s="108"/>
      <c r="O16" s="108"/>
      <c r="P16" s="109"/>
      <c r="Q16" s="110" t="s">
        <v>14</v>
      </c>
      <c r="R16" s="106" t="s">
        <v>15</v>
      </c>
      <c r="S16" s="107"/>
      <c r="T16" s="107"/>
      <c r="U16" s="107"/>
      <c r="V16" s="107"/>
      <c r="W16" s="103" t="s">
        <v>16</v>
      </c>
      <c r="X16" s="110" t="s">
        <v>17</v>
      </c>
    </row>
    <row r="17" spans="1:24" x14ac:dyDescent="0.35">
      <c r="A17" s="98"/>
      <c r="B17" s="101"/>
      <c r="C17" s="98"/>
      <c r="D17" s="104"/>
      <c r="E17" s="104"/>
      <c r="F17" s="104"/>
      <c r="G17" s="104"/>
      <c r="H17" s="117"/>
      <c r="I17" s="117"/>
      <c r="J17" s="104"/>
      <c r="K17" s="104"/>
      <c r="L17" s="104"/>
      <c r="M17" s="50" t="s">
        <v>36</v>
      </c>
      <c r="N17" s="50" t="s">
        <v>37</v>
      </c>
      <c r="O17" s="51" t="s">
        <v>38</v>
      </c>
      <c r="P17" s="52" t="s">
        <v>21</v>
      </c>
      <c r="Q17" s="111"/>
      <c r="R17" s="50">
        <v>118</v>
      </c>
      <c r="S17" s="50">
        <v>202</v>
      </c>
      <c r="T17" s="50">
        <v>201</v>
      </c>
      <c r="U17" s="52">
        <v>102</v>
      </c>
      <c r="V17" s="52">
        <v>203</v>
      </c>
      <c r="W17" s="104"/>
      <c r="X17" s="111"/>
    </row>
    <row r="18" spans="1:24" x14ac:dyDescent="0.35">
      <c r="A18" s="98"/>
      <c r="B18" s="101"/>
      <c r="C18" s="98"/>
      <c r="D18" s="104"/>
      <c r="E18" s="104"/>
      <c r="F18" s="104"/>
      <c r="G18" s="104"/>
      <c r="H18" s="117"/>
      <c r="I18" s="117"/>
      <c r="J18" s="104"/>
      <c r="K18" s="104"/>
      <c r="L18" s="104"/>
      <c r="M18" s="103" t="s">
        <v>22</v>
      </c>
      <c r="N18" s="103" t="s">
        <v>23</v>
      </c>
      <c r="O18" s="92" t="s">
        <v>83</v>
      </c>
      <c r="P18" s="103" t="s">
        <v>25</v>
      </c>
      <c r="Q18" s="111"/>
      <c r="R18" s="103" t="s">
        <v>26</v>
      </c>
      <c r="S18" s="103" t="s">
        <v>27</v>
      </c>
      <c r="T18" s="103" t="s">
        <v>28</v>
      </c>
      <c r="U18" s="113" t="s">
        <v>39</v>
      </c>
      <c r="V18" s="103" t="s">
        <v>30</v>
      </c>
      <c r="W18" s="104"/>
      <c r="X18" s="111"/>
    </row>
    <row r="19" spans="1:24" x14ac:dyDescent="0.35">
      <c r="A19" s="99"/>
      <c r="B19" s="102"/>
      <c r="C19" s="99"/>
      <c r="D19" s="105"/>
      <c r="E19" s="105"/>
      <c r="F19" s="105"/>
      <c r="G19" s="105"/>
      <c r="H19" s="117"/>
      <c r="I19" s="117"/>
      <c r="J19" s="105"/>
      <c r="K19" s="105"/>
      <c r="L19" s="105"/>
      <c r="M19" s="105"/>
      <c r="N19" s="105"/>
      <c r="O19" s="93" t="s">
        <v>84</v>
      </c>
      <c r="P19" s="105"/>
      <c r="Q19" s="112"/>
      <c r="R19" s="105" t="s">
        <v>31</v>
      </c>
      <c r="S19" s="105">
        <v>26</v>
      </c>
      <c r="T19" s="105"/>
      <c r="U19" s="114"/>
      <c r="V19" s="105"/>
      <c r="W19" s="105"/>
      <c r="X19" s="112"/>
    </row>
    <row r="20" spans="1:24" ht="24" x14ac:dyDescent="0.35">
      <c r="A20" s="7">
        <v>1</v>
      </c>
      <c r="B20" s="56" t="s">
        <v>40</v>
      </c>
      <c r="C20" s="23" t="s">
        <v>41</v>
      </c>
      <c r="D20" s="24" t="s">
        <v>42</v>
      </c>
      <c r="E20" s="73">
        <v>351670</v>
      </c>
      <c r="F20" s="74">
        <v>9901161507</v>
      </c>
      <c r="G20" s="75">
        <v>43850</v>
      </c>
      <c r="H20" s="118" t="s">
        <v>43</v>
      </c>
      <c r="I20" s="119"/>
      <c r="J20" s="76" t="s">
        <v>44</v>
      </c>
      <c r="K20" s="77">
        <v>43850</v>
      </c>
      <c r="L20" s="78">
        <v>9901161507</v>
      </c>
      <c r="M20" s="12">
        <f>ROUND(13500,2)</f>
        <v>13500</v>
      </c>
      <c r="N20" s="12">
        <f>ROUND(375,2)</f>
        <v>375</v>
      </c>
      <c r="O20" s="12">
        <f>ROUND(250,2)</f>
        <v>250</v>
      </c>
      <c r="P20" s="12">
        <v>0</v>
      </c>
      <c r="Q20" s="12">
        <f>ROUND(SUM(M20:P20),2)</f>
        <v>14125</v>
      </c>
      <c r="R20" s="70">
        <f>ROUND(SUM(M20:N20)*15%,2)</f>
        <v>2081.25</v>
      </c>
      <c r="S20" s="70">
        <f>ROUND(SUM(M20+N20)*1.344%,2)</f>
        <v>186.48</v>
      </c>
      <c r="T20" s="70">
        <f>ROUND(SUM(M20+N20)*3%,2)</f>
        <v>416.25</v>
      </c>
      <c r="U20" s="70">
        <v>0</v>
      </c>
      <c r="V20" s="12">
        <v>381.38</v>
      </c>
      <c r="W20" s="13">
        <f t="shared" ref="W20:W27" si="4">SUM(R20:V20)</f>
        <v>3065.36</v>
      </c>
      <c r="X20" s="12">
        <f>Q20-W20</f>
        <v>11059.64</v>
      </c>
    </row>
    <row r="21" spans="1:24" ht="24" x14ac:dyDescent="0.35">
      <c r="A21" s="7">
        <f>(A20+1)</f>
        <v>2</v>
      </c>
      <c r="B21" s="56" t="s">
        <v>40</v>
      </c>
      <c r="C21" s="23" t="s">
        <v>45</v>
      </c>
      <c r="D21" s="24" t="s">
        <v>46</v>
      </c>
      <c r="E21" s="74">
        <v>351678</v>
      </c>
      <c r="F21" s="74">
        <v>990054468</v>
      </c>
      <c r="G21" s="75">
        <v>43850</v>
      </c>
      <c r="H21" s="118" t="s">
        <v>47</v>
      </c>
      <c r="I21" s="119"/>
      <c r="J21" s="76" t="s">
        <v>48</v>
      </c>
      <c r="K21" s="77">
        <v>43850</v>
      </c>
      <c r="L21" s="78">
        <v>990054468</v>
      </c>
      <c r="M21" s="12">
        <f>ROUND(12000,2)</f>
        <v>12000</v>
      </c>
      <c r="N21" s="12">
        <f>ROUND(375,2)</f>
        <v>375</v>
      </c>
      <c r="O21" s="12">
        <f>ROUND(250,2)</f>
        <v>250</v>
      </c>
      <c r="P21" s="12">
        <v>0</v>
      </c>
      <c r="Q21" s="12">
        <f>ROUND(SUM(M21:P21),2)</f>
        <v>12625</v>
      </c>
      <c r="R21" s="70">
        <f>ROUND(SUM(M21:N21)*15%,2)</f>
        <v>1856.25</v>
      </c>
      <c r="S21" s="70">
        <f>ROUND(SUM(M21+N21)*1.344%,2)</f>
        <v>166.32</v>
      </c>
      <c r="T21" s="70">
        <f>ROUND(SUM(M21+N21)*3%,2)</f>
        <v>371.25</v>
      </c>
      <c r="U21" s="70">
        <v>0</v>
      </c>
      <c r="V21" s="12">
        <v>319.88</v>
      </c>
      <c r="W21" s="13">
        <f t="shared" si="4"/>
        <v>2713.7</v>
      </c>
      <c r="X21" s="12">
        <f t="shared" ref="X21:X29" si="5">Q21-W21</f>
        <v>9911.2999999999993</v>
      </c>
    </row>
    <row r="22" spans="1:24" ht="20.25" customHeight="1" x14ac:dyDescent="0.35">
      <c r="A22" s="7">
        <f t="shared" ref="A22:A30" si="6">(A21+1)</f>
        <v>3</v>
      </c>
      <c r="B22" s="56" t="s">
        <v>40</v>
      </c>
      <c r="C22" s="9" t="s">
        <v>45</v>
      </c>
      <c r="D22" s="24" t="s">
        <v>49</v>
      </c>
      <c r="E22" s="74">
        <v>356292</v>
      </c>
      <c r="F22" s="79">
        <v>9901421001</v>
      </c>
      <c r="G22" s="80">
        <v>43787</v>
      </c>
      <c r="H22" s="120" t="s">
        <v>50</v>
      </c>
      <c r="I22" s="120"/>
      <c r="J22" s="81" t="s">
        <v>51</v>
      </c>
      <c r="K22" s="80">
        <v>43787</v>
      </c>
      <c r="L22" s="78">
        <v>9901421001</v>
      </c>
      <c r="M22" s="82">
        <v>12000</v>
      </c>
      <c r="N22" s="12">
        <v>375</v>
      </c>
      <c r="O22" s="82">
        <v>250</v>
      </c>
      <c r="P22" s="82">
        <v>0</v>
      </c>
      <c r="Q22" s="12">
        <f t="shared" ref="Q22:Q27" si="7">ROUND(SUM(M22:P22),2)</f>
        <v>12625</v>
      </c>
      <c r="R22" s="83">
        <f t="shared" ref="R22:R26" si="8">ROUND(SUM(M22:N22)*15%,2)</f>
        <v>1856.25</v>
      </c>
      <c r="S22" s="83">
        <f t="shared" ref="S22:S26" si="9">ROUND(SUM(M22+N22)*1.344%,2)</f>
        <v>166.32</v>
      </c>
      <c r="T22" s="83">
        <f t="shared" ref="T22:T28" si="10">ROUND(SUM(M22+N22)*3%,2)</f>
        <v>371.25</v>
      </c>
      <c r="U22" s="83">
        <v>0</v>
      </c>
      <c r="V22" s="84">
        <v>319.88</v>
      </c>
      <c r="W22" s="85">
        <f t="shared" si="4"/>
        <v>2713.7</v>
      </c>
      <c r="X22" s="12">
        <f t="shared" si="5"/>
        <v>9911.2999999999993</v>
      </c>
    </row>
    <row r="23" spans="1:24" ht="24" x14ac:dyDescent="0.35">
      <c r="A23" s="7">
        <f t="shared" si="6"/>
        <v>4</v>
      </c>
      <c r="B23" s="56" t="s">
        <v>40</v>
      </c>
      <c r="C23" s="9" t="s">
        <v>52</v>
      </c>
      <c r="D23" s="24" t="s">
        <v>53</v>
      </c>
      <c r="E23" s="74">
        <v>352693</v>
      </c>
      <c r="F23" s="79">
        <v>9901377038</v>
      </c>
      <c r="G23" s="80">
        <v>44362</v>
      </c>
      <c r="H23" s="115" t="s">
        <v>54</v>
      </c>
      <c r="I23" s="116"/>
      <c r="J23" s="81"/>
      <c r="K23" s="80"/>
      <c r="L23" s="78">
        <v>9901377038</v>
      </c>
      <c r="M23" s="82">
        <v>12000</v>
      </c>
      <c r="N23" s="12">
        <v>0</v>
      </c>
      <c r="O23" s="82">
        <v>250</v>
      </c>
      <c r="P23" s="82">
        <v>0</v>
      </c>
      <c r="Q23" s="12">
        <f t="shared" si="7"/>
        <v>12250</v>
      </c>
      <c r="R23" s="83">
        <f t="shared" si="8"/>
        <v>1800</v>
      </c>
      <c r="S23" s="83">
        <f t="shared" si="9"/>
        <v>161.28</v>
      </c>
      <c r="T23" s="83">
        <f t="shared" si="10"/>
        <v>360</v>
      </c>
      <c r="U23" s="83">
        <v>0</v>
      </c>
      <c r="V23" s="84">
        <v>336.38</v>
      </c>
      <c r="W23" s="85">
        <f t="shared" si="4"/>
        <v>2657.66</v>
      </c>
      <c r="X23" s="12">
        <f t="shared" si="5"/>
        <v>9592.34</v>
      </c>
    </row>
    <row r="24" spans="1:24" x14ac:dyDescent="0.35">
      <c r="A24" s="7">
        <f t="shared" si="6"/>
        <v>5</v>
      </c>
      <c r="B24" s="56" t="s">
        <v>40</v>
      </c>
      <c r="C24" s="9" t="s">
        <v>52</v>
      </c>
      <c r="D24" s="24" t="s">
        <v>55</v>
      </c>
      <c r="E24" s="74">
        <v>401225</v>
      </c>
      <c r="F24" s="79">
        <v>990078386</v>
      </c>
      <c r="G24" s="80">
        <v>44362</v>
      </c>
      <c r="H24" s="115" t="s">
        <v>56</v>
      </c>
      <c r="I24" s="116"/>
      <c r="J24" s="81"/>
      <c r="K24" s="80"/>
      <c r="L24" s="78">
        <v>990078386</v>
      </c>
      <c r="M24" s="82">
        <v>12000</v>
      </c>
      <c r="N24" s="12">
        <v>375</v>
      </c>
      <c r="O24" s="82">
        <v>250</v>
      </c>
      <c r="P24" s="82">
        <v>0</v>
      </c>
      <c r="Q24" s="12">
        <f t="shared" si="7"/>
        <v>12625</v>
      </c>
      <c r="R24" s="83">
        <f t="shared" si="8"/>
        <v>1856.25</v>
      </c>
      <c r="S24" s="83">
        <f t="shared" si="9"/>
        <v>166.32</v>
      </c>
      <c r="T24" s="83">
        <f t="shared" si="10"/>
        <v>371.25</v>
      </c>
      <c r="U24" s="71">
        <v>4030.31</v>
      </c>
      <c r="V24" s="84">
        <v>355.38</v>
      </c>
      <c r="W24" s="85">
        <f t="shared" si="4"/>
        <v>6779.5099999999993</v>
      </c>
      <c r="X24" s="12">
        <f t="shared" si="5"/>
        <v>5845.4900000000007</v>
      </c>
    </row>
    <row r="25" spans="1:24" ht="24" x14ac:dyDescent="0.35">
      <c r="A25" s="7">
        <f t="shared" si="6"/>
        <v>6</v>
      </c>
      <c r="B25" s="56" t="s">
        <v>40</v>
      </c>
      <c r="C25" s="9" t="s">
        <v>52</v>
      </c>
      <c r="D25" s="24" t="s">
        <v>57</v>
      </c>
      <c r="E25" s="74">
        <v>351673</v>
      </c>
      <c r="F25" s="79">
        <v>9901524550</v>
      </c>
      <c r="G25" s="80">
        <v>44378</v>
      </c>
      <c r="H25" s="115" t="s">
        <v>58</v>
      </c>
      <c r="I25" s="116"/>
      <c r="J25" s="81"/>
      <c r="K25" s="80"/>
      <c r="L25" s="78">
        <v>9901524550</v>
      </c>
      <c r="M25" s="82">
        <v>12000</v>
      </c>
      <c r="N25" s="12">
        <v>375</v>
      </c>
      <c r="O25" s="82">
        <v>250</v>
      </c>
      <c r="P25" s="82">
        <v>0</v>
      </c>
      <c r="Q25" s="12">
        <f t="shared" si="7"/>
        <v>12625</v>
      </c>
      <c r="R25" s="83">
        <f t="shared" si="8"/>
        <v>1856.25</v>
      </c>
      <c r="S25" s="83">
        <f t="shared" si="9"/>
        <v>166.32</v>
      </c>
      <c r="T25" s="83">
        <f t="shared" si="10"/>
        <v>371.25</v>
      </c>
      <c r="U25" s="83">
        <v>0</v>
      </c>
      <c r="V25" s="84">
        <v>359.88</v>
      </c>
      <c r="W25" s="85">
        <f t="shared" si="4"/>
        <v>2753.7</v>
      </c>
      <c r="X25" s="12">
        <f t="shared" si="5"/>
        <v>9871.2999999999993</v>
      </c>
    </row>
    <row r="26" spans="1:24" ht="25.5" customHeight="1" x14ac:dyDescent="0.35">
      <c r="A26" s="7">
        <f t="shared" si="6"/>
        <v>7</v>
      </c>
      <c r="B26" s="56" t="s">
        <v>40</v>
      </c>
      <c r="C26" s="9" t="s">
        <v>52</v>
      </c>
      <c r="D26" s="24" t="s">
        <v>59</v>
      </c>
      <c r="E26" s="74">
        <v>351672</v>
      </c>
      <c r="F26" s="79">
        <v>9901532095</v>
      </c>
      <c r="G26" s="80">
        <v>44440</v>
      </c>
      <c r="H26" s="115" t="s">
        <v>60</v>
      </c>
      <c r="I26" s="116"/>
      <c r="J26" s="81"/>
      <c r="K26" s="80"/>
      <c r="L26" s="78"/>
      <c r="M26" s="82">
        <v>12000</v>
      </c>
      <c r="N26" s="12">
        <v>375</v>
      </c>
      <c r="O26" s="82">
        <v>250</v>
      </c>
      <c r="P26" s="82">
        <v>0</v>
      </c>
      <c r="Q26" s="12">
        <f t="shared" si="7"/>
        <v>12625</v>
      </c>
      <c r="R26" s="83">
        <f t="shared" si="8"/>
        <v>1856.25</v>
      </c>
      <c r="S26" s="83">
        <f t="shared" si="9"/>
        <v>166.32</v>
      </c>
      <c r="T26" s="83">
        <f t="shared" si="10"/>
        <v>371.25</v>
      </c>
      <c r="U26" s="83">
        <v>0</v>
      </c>
      <c r="V26" s="84">
        <v>374.82</v>
      </c>
      <c r="W26" s="85">
        <f t="shared" si="4"/>
        <v>2768.64</v>
      </c>
      <c r="X26" s="12">
        <f t="shared" si="5"/>
        <v>9856.36</v>
      </c>
    </row>
    <row r="27" spans="1:24" ht="18.75" customHeight="1" x14ac:dyDescent="0.35">
      <c r="A27" s="7">
        <f t="shared" si="6"/>
        <v>8</v>
      </c>
      <c r="B27" s="56" t="s">
        <v>40</v>
      </c>
      <c r="C27" s="25" t="s">
        <v>61</v>
      </c>
      <c r="D27" s="46" t="s">
        <v>62</v>
      </c>
      <c r="E27" s="74">
        <v>308378</v>
      </c>
      <c r="F27" s="79">
        <v>9901393118</v>
      </c>
      <c r="G27" s="80">
        <v>44218</v>
      </c>
      <c r="H27" s="120" t="s">
        <v>63</v>
      </c>
      <c r="I27" s="120"/>
      <c r="J27" s="81" t="s">
        <v>51</v>
      </c>
      <c r="K27" s="80">
        <v>43787</v>
      </c>
      <c r="L27" s="78">
        <v>9901393118</v>
      </c>
      <c r="M27" s="82">
        <v>10000</v>
      </c>
      <c r="N27" s="82">
        <v>375</v>
      </c>
      <c r="O27" s="82">
        <v>250</v>
      </c>
      <c r="P27" s="82">
        <v>8000</v>
      </c>
      <c r="Q27" s="12">
        <f t="shared" si="7"/>
        <v>18625</v>
      </c>
      <c r="R27" s="83">
        <v>1556.25</v>
      </c>
      <c r="S27" s="83">
        <f t="shared" ref="S27:S28" si="11">ROUND(SUM(M27+N27)*1.344%,2)</f>
        <v>139.44</v>
      </c>
      <c r="T27" s="83">
        <f t="shared" si="10"/>
        <v>311.25</v>
      </c>
      <c r="U27" s="83">
        <v>0</v>
      </c>
      <c r="V27" s="84">
        <v>237.88</v>
      </c>
      <c r="W27" s="85">
        <f t="shared" si="4"/>
        <v>2244.8200000000002</v>
      </c>
      <c r="X27" s="12">
        <f t="shared" si="5"/>
        <v>16380.18</v>
      </c>
    </row>
    <row r="28" spans="1:24" ht="18.75" customHeight="1" x14ac:dyDescent="0.35">
      <c r="A28" s="7">
        <f t="shared" si="6"/>
        <v>9</v>
      </c>
      <c r="B28" s="56" t="s">
        <v>40</v>
      </c>
      <c r="C28" s="25" t="s">
        <v>61</v>
      </c>
      <c r="D28" s="46" t="s">
        <v>64</v>
      </c>
      <c r="E28" s="74">
        <v>308379</v>
      </c>
      <c r="F28" s="79">
        <v>9901532890</v>
      </c>
      <c r="G28" s="80">
        <v>44449</v>
      </c>
      <c r="H28" s="86" t="s">
        <v>65</v>
      </c>
      <c r="I28" s="86"/>
      <c r="J28" s="87"/>
      <c r="K28" s="88"/>
      <c r="L28" s="78"/>
      <c r="M28" s="82">
        <v>10000</v>
      </c>
      <c r="N28" s="82">
        <v>375</v>
      </c>
      <c r="O28" s="82">
        <v>250</v>
      </c>
      <c r="P28" s="82">
        <v>0</v>
      </c>
      <c r="Q28" s="12">
        <f>M28+N28+O28</f>
        <v>10625</v>
      </c>
      <c r="R28" s="83">
        <f>ROUND(SUM(M28+N28)*15%,2)</f>
        <v>1556.25</v>
      </c>
      <c r="S28" s="83">
        <f t="shared" si="11"/>
        <v>139.44</v>
      </c>
      <c r="T28" s="83">
        <f t="shared" si="10"/>
        <v>311.25</v>
      </c>
      <c r="U28" s="83">
        <v>0</v>
      </c>
      <c r="V28" s="84">
        <v>276.42</v>
      </c>
      <c r="W28" s="85">
        <f>R28+S28+T28+U28+V28</f>
        <v>2283.36</v>
      </c>
      <c r="X28" s="12">
        <f t="shared" si="5"/>
        <v>8341.64</v>
      </c>
    </row>
    <row r="29" spans="1:24" ht="24" x14ac:dyDescent="0.35">
      <c r="A29" s="7">
        <f t="shared" si="6"/>
        <v>10</v>
      </c>
      <c r="B29" s="56" t="s">
        <v>40</v>
      </c>
      <c r="C29" s="23" t="s">
        <v>66</v>
      </c>
      <c r="D29" s="24" t="s">
        <v>67</v>
      </c>
      <c r="E29" s="74">
        <v>351674</v>
      </c>
      <c r="F29" s="74">
        <v>9901533734</v>
      </c>
      <c r="G29" s="75">
        <v>44470</v>
      </c>
      <c r="H29" s="118" t="s">
        <v>68</v>
      </c>
      <c r="I29" s="119"/>
      <c r="J29" s="76" t="s">
        <v>44</v>
      </c>
      <c r="K29" s="77">
        <v>43850</v>
      </c>
      <c r="L29" s="78">
        <v>9901161507</v>
      </c>
      <c r="M29" s="12">
        <v>11300</v>
      </c>
      <c r="N29" s="12">
        <f>ROUND(375,2)</f>
        <v>375</v>
      </c>
      <c r="O29" s="12">
        <f>ROUND(250,2)</f>
        <v>250</v>
      </c>
      <c r="P29" s="12">
        <v>0</v>
      </c>
      <c r="Q29" s="12">
        <f>ROUND(SUM(M29:P29),2)</f>
        <v>11925</v>
      </c>
      <c r="R29" s="70">
        <f>ROUND(SUM(M29:N29)*15%,2)</f>
        <v>1751.25</v>
      </c>
      <c r="S29" s="70">
        <f>ROUND(SUM(M29+N29)*1.344%,2)</f>
        <v>156.91</v>
      </c>
      <c r="T29" s="70">
        <f>ROUND(SUM(M29+N29)*3%,2)</f>
        <v>350.25</v>
      </c>
      <c r="U29" s="70">
        <v>0</v>
      </c>
      <c r="V29" s="12">
        <v>367.2</v>
      </c>
      <c r="W29" s="13">
        <f>R29+S29+T29+U29+V29</f>
        <v>2625.6099999999997</v>
      </c>
      <c r="X29" s="12">
        <f t="shared" si="5"/>
        <v>9299.39</v>
      </c>
    </row>
    <row r="30" spans="1:24" ht="20.25" customHeight="1" x14ac:dyDescent="0.35">
      <c r="A30" s="7">
        <f t="shared" si="6"/>
        <v>11</v>
      </c>
      <c r="B30" s="56" t="s">
        <v>40</v>
      </c>
      <c r="C30" s="23" t="s">
        <v>69</v>
      </c>
      <c r="D30" s="24" t="s">
        <v>70</v>
      </c>
      <c r="E30" s="74">
        <v>351677</v>
      </c>
      <c r="F30" s="74">
        <v>9901273845</v>
      </c>
      <c r="G30" s="77">
        <v>44635</v>
      </c>
      <c r="H30" s="121" t="s">
        <v>71</v>
      </c>
      <c r="I30" s="121"/>
      <c r="J30" s="89"/>
      <c r="K30" s="90"/>
      <c r="L30" s="78"/>
      <c r="M30" s="12">
        <v>12000</v>
      </c>
      <c r="N30" s="12">
        <v>375</v>
      </c>
      <c r="O30" s="12">
        <v>250</v>
      </c>
      <c r="P30" s="12">
        <v>0</v>
      </c>
      <c r="Q30" s="12">
        <f>SUM(M30:P30)</f>
        <v>12625</v>
      </c>
      <c r="R30" s="70">
        <f>ROUND(SUM(M30:N30)*15%,2)</f>
        <v>1856.25</v>
      </c>
      <c r="S30" s="70">
        <f>ROUND(SUM(M30+N30)*1.344%,2)</f>
        <v>166.32</v>
      </c>
      <c r="T30" s="70">
        <f>ROUND(SUM(M30+N30)*3%,2)</f>
        <v>371.25</v>
      </c>
      <c r="U30" s="70">
        <v>0</v>
      </c>
      <c r="V30" s="12">
        <v>301.35000000000002</v>
      </c>
      <c r="W30" s="13">
        <f>SUM(R30:V30)</f>
        <v>2695.1699999999996</v>
      </c>
      <c r="X30" s="12">
        <f>Q30-W30</f>
        <v>9929.83</v>
      </c>
    </row>
    <row r="31" spans="1:24" x14ac:dyDescent="0.35">
      <c r="A31" s="26"/>
      <c r="B31" s="27"/>
      <c r="C31" s="27"/>
      <c r="D31" s="47"/>
      <c r="E31" s="5"/>
      <c r="F31" s="27"/>
      <c r="G31" s="27"/>
      <c r="H31" s="28"/>
      <c r="I31" s="27"/>
      <c r="J31" s="122" t="s">
        <v>72</v>
      </c>
      <c r="K31" s="123"/>
      <c r="L31" s="29"/>
      <c r="M31" s="30">
        <f>SUM(M20:M30)</f>
        <v>128800</v>
      </c>
      <c r="N31" s="30">
        <f>SUM(N20:N30)</f>
        <v>3750</v>
      </c>
      <c r="O31" s="30">
        <f>SUM(O20:O30)</f>
        <v>2750</v>
      </c>
      <c r="P31" s="30">
        <f t="shared" ref="P31:X31" si="12">SUM(P20:P30)</f>
        <v>8000</v>
      </c>
      <c r="Q31" s="31">
        <f>SUM(Q20:Q30)</f>
        <v>143300</v>
      </c>
      <c r="R31" s="30">
        <f>SUM(R20:R30)</f>
        <v>19882.5</v>
      </c>
      <c r="S31" s="30">
        <f>SUM(S20:S30)</f>
        <v>1781.4699999999998</v>
      </c>
      <c r="T31" s="30">
        <f>SUM(T20:T30)</f>
        <v>3976.5</v>
      </c>
      <c r="U31" s="30">
        <f t="shared" si="12"/>
        <v>4030.31</v>
      </c>
      <c r="V31" s="30">
        <f t="shared" si="12"/>
        <v>3630.4500000000003</v>
      </c>
      <c r="W31" s="30">
        <f t="shared" si="12"/>
        <v>33301.229999999996</v>
      </c>
      <c r="X31" s="31">
        <f t="shared" si="12"/>
        <v>109998.77</v>
      </c>
    </row>
    <row r="32" spans="1:24" x14ac:dyDescent="0.35">
      <c r="A32" s="32"/>
      <c r="B32" s="1"/>
      <c r="C32" s="1"/>
      <c r="D32" s="42"/>
      <c r="E32" s="3"/>
      <c r="F32" s="2"/>
      <c r="G32" s="39"/>
      <c r="H32" s="55"/>
      <c r="I32" s="26"/>
      <c r="J32" s="53"/>
      <c r="K32" s="1"/>
      <c r="L32" s="1"/>
      <c r="M32" s="33"/>
      <c r="N32" s="33"/>
      <c r="O32" s="1"/>
      <c r="P32" s="33"/>
      <c r="Q32" s="1"/>
      <c r="R32" s="1"/>
      <c r="S32" s="1"/>
      <c r="T32" s="34"/>
      <c r="U32" s="34"/>
      <c r="V32" s="1"/>
      <c r="W32" s="1"/>
      <c r="X32" s="1"/>
    </row>
    <row r="33" spans="1:24" x14ac:dyDescent="0.35">
      <c r="A33" s="35"/>
      <c r="B33" s="1"/>
      <c r="C33" s="1"/>
      <c r="D33" s="42"/>
      <c r="E33" s="3"/>
      <c r="F33" s="2"/>
      <c r="G33" s="2"/>
      <c r="H33" s="2"/>
      <c r="I33" s="10"/>
      <c r="J33" s="53"/>
      <c r="K33" s="1"/>
      <c r="L33" s="1"/>
      <c r="M33" s="1"/>
      <c r="N33" s="34"/>
      <c r="O33" s="1"/>
      <c r="P33" s="1"/>
      <c r="Q33" s="1"/>
      <c r="R33" s="1"/>
      <c r="S33" s="36" t="s">
        <v>73</v>
      </c>
      <c r="T33" s="36"/>
      <c r="U33" s="36"/>
      <c r="V33" s="36"/>
      <c r="W33" s="37"/>
      <c r="X33" s="37">
        <f>X31+X12</f>
        <v>134982.57</v>
      </c>
    </row>
    <row r="34" spans="1:24" x14ac:dyDescent="0.35">
      <c r="A34" s="1"/>
      <c r="B34" s="1"/>
      <c r="C34" s="1"/>
      <c r="D34" s="48"/>
      <c r="E34" s="3"/>
      <c r="F34" s="2"/>
      <c r="G34" s="2"/>
      <c r="H34" s="2"/>
      <c r="I34" s="1"/>
      <c r="J34" s="53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33"/>
      <c r="W34" s="1"/>
      <c r="X34" s="1"/>
    </row>
    <row r="35" spans="1:24" x14ac:dyDescent="0.35">
      <c r="A35" s="1"/>
      <c r="B35" s="1"/>
      <c r="C35" s="1"/>
      <c r="D35" s="42"/>
      <c r="E35" s="3"/>
      <c r="F35" s="2"/>
      <c r="G35" s="2"/>
      <c r="H35" s="2"/>
      <c r="I35" s="1"/>
      <c r="J35" s="53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spans="1:24" x14ac:dyDescent="0.35">
      <c r="A36" s="1"/>
      <c r="B36" s="1"/>
      <c r="C36" s="1"/>
      <c r="D36" s="42"/>
      <c r="E36" s="3"/>
      <c r="F36" s="2"/>
      <c r="G36" s="2"/>
      <c r="H36" s="2"/>
      <c r="I36" s="1"/>
      <c r="J36" s="53"/>
      <c r="K36" s="1"/>
      <c r="L36" s="1"/>
      <c r="M36" s="33"/>
      <c r="N36" s="38"/>
      <c r="O36" s="33"/>
      <c r="P36" s="33"/>
      <c r="Q36" s="33"/>
      <c r="R36" s="33"/>
      <c r="S36" s="33"/>
      <c r="T36" s="33"/>
      <c r="U36" s="33"/>
      <c r="V36" s="33"/>
      <c r="W36" s="33"/>
      <c r="X36" s="1"/>
    </row>
    <row r="37" spans="1:24" x14ac:dyDescent="0.35">
      <c r="A37" s="1"/>
      <c r="B37" s="1"/>
      <c r="C37" s="1"/>
      <c r="D37" s="42"/>
      <c r="E37" s="3"/>
      <c r="F37" s="2"/>
      <c r="G37" s="2"/>
      <c r="H37" s="2"/>
      <c r="I37" s="1"/>
      <c r="J37" s="53"/>
      <c r="K37" s="1"/>
      <c r="L37" s="1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</row>
    <row r="38" spans="1:24" x14ac:dyDescent="0.35">
      <c r="A38" s="1"/>
      <c r="B38" s="1"/>
      <c r="C38" s="1"/>
      <c r="D38" s="42"/>
      <c r="E38" s="3"/>
      <c r="F38" s="2"/>
      <c r="G38" s="2"/>
      <c r="H38" s="2"/>
      <c r="I38" s="1"/>
      <c r="J38" s="53"/>
      <c r="K38" s="1"/>
      <c r="L38" s="1"/>
      <c r="M38" s="1"/>
      <c r="N38" s="33"/>
      <c r="O38" s="1"/>
      <c r="P38" s="1"/>
      <c r="Q38" s="1"/>
      <c r="R38" s="1"/>
      <c r="S38" s="1"/>
      <c r="T38" s="1"/>
      <c r="U38" s="1"/>
      <c r="V38" s="1"/>
      <c r="W38" s="33"/>
      <c r="X38" s="1"/>
    </row>
    <row r="39" spans="1:24" x14ac:dyDescent="0.35">
      <c r="A39" s="1"/>
      <c r="B39" s="1"/>
      <c r="C39" s="1"/>
      <c r="D39" s="42"/>
      <c r="E39" s="3"/>
      <c r="F39" s="2"/>
      <c r="G39" s="2"/>
      <c r="H39" s="39"/>
      <c r="I39" s="26"/>
      <c r="J39" s="54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spans="1:24" x14ac:dyDescent="0.35">
      <c r="A40" s="1"/>
      <c r="B40" s="58" t="s">
        <v>74</v>
      </c>
      <c r="C40" s="124"/>
      <c r="D40" s="124"/>
      <c r="E40" s="59"/>
      <c r="F40" s="60"/>
      <c r="G40" s="60"/>
      <c r="H40" s="61"/>
      <c r="I40" s="61"/>
      <c r="J40" s="62"/>
      <c r="K40" s="63"/>
      <c r="L40" s="60"/>
      <c r="M40" s="63"/>
      <c r="N40" s="63"/>
      <c r="O40" s="63"/>
      <c r="P40" s="63"/>
      <c r="Q40" s="64" t="s">
        <v>75</v>
      </c>
      <c r="R40" s="125"/>
      <c r="S40" s="125"/>
      <c r="T40" s="125"/>
      <c r="U40" s="125"/>
      <c r="V40" s="125"/>
      <c r="W40" s="1"/>
      <c r="X40" s="1"/>
    </row>
    <row r="41" spans="1:24" x14ac:dyDescent="0.35">
      <c r="A41" s="40"/>
      <c r="B41" s="63"/>
      <c r="C41" s="126" t="s">
        <v>76</v>
      </c>
      <c r="D41" s="126"/>
      <c r="E41" s="65"/>
      <c r="F41" s="60"/>
      <c r="G41" s="60"/>
      <c r="H41" s="60"/>
      <c r="I41" s="66"/>
      <c r="J41" s="127"/>
      <c r="K41" s="127"/>
      <c r="L41" s="127"/>
      <c r="M41" s="127"/>
      <c r="N41" s="67"/>
      <c r="O41" s="67"/>
      <c r="P41" s="67"/>
      <c r="Q41" s="67"/>
      <c r="R41" s="126" t="s">
        <v>33</v>
      </c>
      <c r="S41" s="126"/>
      <c r="T41" s="126"/>
      <c r="U41" s="126"/>
      <c r="V41" s="126"/>
      <c r="W41" s="1"/>
      <c r="X41" s="33"/>
    </row>
    <row r="42" spans="1:24" x14ac:dyDescent="0.35">
      <c r="A42" s="40"/>
      <c r="B42" s="63"/>
      <c r="C42" s="127" t="s">
        <v>81</v>
      </c>
      <c r="D42" s="127"/>
      <c r="E42" s="65"/>
      <c r="F42" s="68"/>
      <c r="G42" s="68"/>
      <c r="H42" s="60"/>
      <c r="I42" s="66"/>
      <c r="J42" s="127"/>
      <c r="K42" s="127"/>
      <c r="L42" s="127"/>
      <c r="M42" s="127"/>
      <c r="N42" s="67"/>
      <c r="O42" s="67"/>
      <c r="P42" s="67"/>
      <c r="Q42" s="67"/>
      <c r="R42" s="128" t="s">
        <v>77</v>
      </c>
      <c r="S42" s="128"/>
      <c r="T42" s="128"/>
      <c r="U42" s="128"/>
      <c r="V42" s="128"/>
      <c r="W42" s="1"/>
      <c r="X42" s="1"/>
    </row>
    <row r="43" spans="1:24" x14ac:dyDescent="0.35">
      <c r="A43" s="1"/>
      <c r="B43" s="69"/>
      <c r="C43" s="127" t="s">
        <v>78</v>
      </c>
      <c r="D43" s="127"/>
      <c r="E43" s="65"/>
      <c r="F43" s="68"/>
      <c r="G43" s="68"/>
      <c r="H43" s="60"/>
      <c r="I43" s="60"/>
      <c r="J43" s="127"/>
      <c r="K43" s="127"/>
      <c r="L43" s="127"/>
      <c r="M43" s="127"/>
      <c r="N43" s="67"/>
      <c r="O43" s="67"/>
      <c r="P43" s="67"/>
      <c r="Q43" s="67"/>
      <c r="R43" s="128" t="s">
        <v>79</v>
      </c>
      <c r="S43" s="128"/>
      <c r="T43" s="128"/>
      <c r="U43" s="128"/>
      <c r="V43" s="128"/>
      <c r="W43" s="1"/>
      <c r="X43" s="41" t="s">
        <v>80</v>
      </c>
    </row>
    <row r="44" spans="1:24" x14ac:dyDescent="0.35">
      <c r="A44" s="1"/>
      <c r="B44" s="1"/>
      <c r="C44" s="1"/>
      <c r="D44" s="42"/>
      <c r="E44" s="3"/>
      <c r="F44" s="2"/>
      <c r="G44" s="2"/>
      <c r="H44" s="39"/>
      <c r="I44" s="26"/>
      <c r="J44" s="54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spans="1:24" x14ac:dyDescent="0.35">
      <c r="A45" s="1"/>
      <c r="B45" s="1"/>
      <c r="C45" s="1"/>
      <c r="D45" s="42"/>
      <c r="E45" s="3"/>
      <c r="F45" s="2"/>
      <c r="G45" s="2"/>
      <c r="H45" s="39"/>
      <c r="I45" s="26"/>
      <c r="J45" s="54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</sheetData>
  <sheetProtection algorithmName="SHA-512" hashValue="wZGwPwrteThC6jc5kKGBFiqjxQlb/XCoRnN3TUNCEOUjxvenyaLyF07CBKNFFkjnZBxDeVzk2LmeMyUC+++0XA==" saltValue="fvgxxqIZOsfU9elHpozLrg==" spinCount="100000" sheet="1" formatCells="0" formatColumns="0" formatRows="0" insertColumns="0" insertRows="0" insertHyperlinks="0" deleteColumns="0" deleteRows="0" sort="0" autoFilter="0" pivotTables="0"/>
  <mergeCells count="76">
    <mergeCell ref="C42:D42"/>
    <mergeCell ref="J42:M42"/>
    <mergeCell ref="R42:V42"/>
    <mergeCell ref="C43:D43"/>
    <mergeCell ref="J43:M43"/>
    <mergeCell ref="R43:V43"/>
    <mergeCell ref="H30:I30"/>
    <mergeCell ref="J31:K31"/>
    <mergeCell ref="C40:D40"/>
    <mergeCell ref="R40:V40"/>
    <mergeCell ref="C41:D41"/>
    <mergeCell ref="J41:M41"/>
    <mergeCell ref="R41:V41"/>
    <mergeCell ref="H24:I24"/>
    <mergeCell ref="H25:I25"/>
    <mergeCell ref="H26:I26"/>
    <mergeCell ref="H27:I27"/>
    <mergeCell ref="H29:I29"/>
    <mergeCell ref="H20:I20"/>
    <mergeCell ref="H21:I21"/>
    <mergeCell ref="H22:I22"/>
    <mergeCell ref="H23:I23"/>
    <mergeCell ref="Q16:Q19"/>
    <mergeCell ref="J16:J19"/>
    <mergeCell ref="K16:K19"/>
    <mergeCell ref="L16:L19"/>
    <mergeCell ref="W16:W19"/>
    <mergeCell ref="X16:X19"/>
    <mergeCell ref="M18:M19"/>
    <mergeCell ref="N18:N19"/>
    <mergeCell ref="P18:P19"/>
    <mergeCell ref="R18:R19"/>
    <mergeCell ref="S18:S19"/>
    <mergeCell ref="T18:T19"/>
    <mergeCell ref="M16:P16"/>
    <mergeCell ref="U18:U19"/>
    <mergeCell ref="V18:V19"/>
    <mergeCell ref="R16:V16"/>
    <mergeCell ref="U9:U10"/>
    <mergeCell ref="V9:V10"/>
    <mergeCell ref="H11:I11"/>
    <mergeCell ref="A15:X15"/>
    <mergeCell ref="A16:A19"/>
    <mergeCell ref="B16:B19"/>
    <mergeCell ref="C16:C19"/>
    <mergeCell ref="D16:D19"/>
    <mergeCell ref="E16:E19"/>
    <mergeCell ref="F16:F19"/>
    <mergeCell ref="H7:I10"/>
    <mergeCell ref="J7:J10"/>
    <mergeCell ref="K7:K10"/>
    <mergeCell ref="L7:L10"/>
    <mergeCell ref="G16:G19"/>
    <mergeCell ref="H16:I19"/>
    <mergeCell ref="P9:P10"/>
    <mergeCell ref="R9:R10"/>
    <mergeCell ref="S9:S10"/>
    <mergeCell ref="T9:T10"/>
    <mergeCell ref="M7:P7"/>
    <mergeCell ref="Q7:Q10"/>
    <mergeCell ref="A2:X2"/>
    <mergeCell ref="A3:X3"/>
    <mergeCell ref="A5:X5"/>
    <mergeCell ref="A7:A10"/>
    <mergeCell ref="B7:B10"/>
    <mergeCell ref="C7:C10"/>
    <mergeCell ref="D7:D10"/>
    <mergeCell ref="E7:E10"/>
    <mergeCell ref="F7:F10"/>
    <mergeCell ref="G7:G10"/>
    <mergeCell ref="R7:V7"/>
    <mergeCell ref="W7:W10"/>
    <mergeCell ref="X7:X10"/>
    <mergeCell ref="M9:M10"/>
    <mergeCell ref="N9:N10"/>
    <mergeCell ref="O9:O10"/>
  </mergeCells>
  <pageMargins left="0.25" right="0.25" top="0.75" bottom="0.75" header="0.3" footer="0.3"/>
  <pageSetup scale="60" orientation="landscape" r:id="rId1"/>
  <ignoredErrors>
    <ignoredError sqref="Q22:Q25 Q27 Q11:R11 R12 R22:R26 R30" formulaRange="1"/>
    <ignoredError sqref="Q28" formula="1"/>
    <ignoredError sqref="B20:B30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2022-09-01T21:34:04Z</dcterms:modified>
</cp:coreProperties>
</file>