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sschaad\Desktop\ACCESO A INFORMACIÓN\"/>
    </mc:Choice>
  </mc:AlternateContent>
  <bookViews>
    <workbookView xWindow="0" yWindow="0" windowWidth="28800" windowHeight="12330"/>
  </bookViews>
  <sheets>
    <sheet name="NOMINA 031" sheetId="1" r:id="rId1"/>
    <sheet name="Hoja1" sheetId="2" r:id="rId2"/>
  </sheets>
  <definedNames>
    <definedName name="_xlnm.Print_Area" localSheetId="0">'NOMINA 031'!$B$1:$L$124</definedName>
    <definedName name="_xlnm.Print_Titles" localSheetId="0">'NOMINA 031'!$1:$10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1" i="1" l="1"/>
  <c r="L91" i="1" s="1"/>
  <c r="J32" i="1" l="1"/>
  <c r="L32" i="1" l="1"/>
  <c r="J85" i="1"/>
  <c r="L85" i="1" l="1"/>
  <c r="J37" i="1" l="1"/>
  <c r="L37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05" i="1"/>
  <c r="P1" i="2"/>
  <c r="N1" i="2"/>
  <c r="O1" i="2"/>
  <c r="Q1" i="2"/>
  <c r="R1" i="2"/>
  <c r="T1" i="2"/>
  <c r="U1" i="2"/>
  <c r="L119" i="1" l="1"/>
  <c r="L111" i="1"/>
  <c r="L121" i="1"/>
  <c r="L120" i="1"/>
  <c r="L103" i="1"/>
  <c r="L96" i="1"/>
  <c r="L100" i="1"/>
  <c r="L124" i="1"/>
  <c r="L108" i="1"/>
  <c r="L99" i="1"/>
  <c r="L104" i="1"/>
  <c r="L98" i="1"/>
  <c r="L106" i="1"/>
  <c r="L97" i="1"/>
  <c r="L92" i="1"/>
  <c r="L90" i="1"/>
  <c r="L87" i="1"/>
  <c r="L71" i="1"/>
  <c r="L38" i="1"/>
  <c r="L84" i="1"/>
  <c r="L76" i="1"/>
  <c r="L61" i="1"/>
  <c r="L53" i="1"/>
  <c r="L45" i="1"/>
  <c r="L81" i="1"/>
  <c r="L73" i="1"/>
  <c r="L66" i="1"/>
  <c r="L58" i="1"/>
  <c r="L50" i="1"/>
  <c r="L42" i="1"/>
  <c r="L63" i="1"/>
  <c r="L70" i="1"/>
  <c r="L89" i="1"/>
  <c r="L65" i="1"/>
  <c r="L79" i="1"/>
  <c r="L72" i="1"/>
  <c r="L56" i="1"/>
  <c r="L48" i="1"/>
  <c r="L35" i="1"/>
  <c r="L29" i="1"/>
  <c r="L26" i="1"/>
  <c r="L25" i="1"/>
  <c r="L30" i="1"/>
  <c r="L22" i="1"/>
  <c r="L21" i="1"/>
  <c r="L18" i="1"/>
  <c r="L17" i="1"/>
  <c r="L20" i="1"/>
  <c r="L95" i="1"/>
  <c r="L112" i="1"/>
  <c r="L46" i="1"/>
  <c r="L86" i="1"/>
  <c r="L14" i="1"/>
  <c r="L40" i="1"/>
  <c r="L54" i="1"/>
  <c r="L77" i="1"/>
  <c r="L114" i="1"/>
  <c r="L34" i="1"/>
  <c r="L113" i="1"/>
  <c r="L47" i="1"/>
  <c r="L88" i="1"/>
  <c r="L118" i="1"/>
  <c r="L55" i="1"/>
  <c r="L116" i="1"/>
  <c r="L78" i="1"/>
  <c r="L62" i="1"/>
  <c r="L36" i="1"/>
  <c r="L68" i="1"/>
  <c r="L93" i="1"/>
  <c r="L82" i="1"/>
  <c r="L74" i="1"/>
  <c r="L67" i="1"/>
  <c r="L59" i="1"/>
  <c r="L51" i="1"/>
  <c r="L43" i="1"/>
  <c r="L109" i="1"/>
  <c r="L102" i="1"/>
  <c r="L19" i="1"/>
  <c r="L28" i="1"/>
  <c r="L80" i="1"/>
  <c r="L122" i="1"/>
  <c r="L117" i="1"/>
  <c r="L39" i="1"/>
  <c r="L27" i="1"/>
  <c r="L105" i="1"/>
  <c r="L83" i="1"/>
  <c r="L75" i="1"/>
  <c r="L16" i="1"/>
  <c r="L33" i="1"/>
  <c r="L41" i="1"/>
  <c r="L31" i="1"/>
  <c r="L23" i="1"/>
  <c r="L15" i="1"/>
  <c r="L101" i="1"/>
  <c r="L49" i="1"/>
  <c r="L123" i="1"/>
  <c r="L69" i="1"/>
  <c r="L60" i="1"/>
  <c r="L107" i="1"/>
  <c r="L24" i="1"/>
  <c r="L64" i="1"/>
  <c r="L115" i="1"/>
  <c r="L110" i="1"/>
  <c r="L57" i="1"/>
  <c r="L94" i="1"/>
  <c r="L52" i="1"/>
  <c r="L44" i="1"/>
</calcChain>
</file>

<file path=xl/sharedStrings.xml><?xml version="1.0" encoding="utf-8"?>
<sst xmlns="http://schemas.openxmlformats.org/spreadsheetml/2006/main" count="354" uniqueCount="146">
  <si>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</si>
  <si>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</si>
  <si>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</si>
  <si>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</si>
  <si>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</si>
  <si>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Josue Alexander Barrientos</t>
  </si>
  <si>
    <t>Peón Vigilante V</t>
  </si>
  <si>
    <t>Nazario Hernández Osorio</t>
  </si>
  <si>
    <t>Candido Samayoa y Samayoa</t>
  </si>
  <si>
    <t>Axel Augusto Lopez De León</t>
  </si>
  <si>
    <t>Armando Roca Valdes</t>
  </si>
  <si>
    <t>Jose Urias Muñoz</t>
  </si>
  <si>
    <t>Henry Alejandro Ventura Hernandez</t>
  </si>
  <si>
    <t>Jorge Adán Arizandieta García</t>
  </si>
  <si>
    <t>Peón</t>
  </si>
  <si>
    <t>Rutilia Gomez Lopez</t>
  </si>
  <si>
    <t xml:space="preserve">Carlos Alfredo Sandoval 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</si>
  <si>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</si>
  <si>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</si>
  <si>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</si>
  <si>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</si>
  <si>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</si>
  <si>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</si>
  <si>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</si>
  <si>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</si>
  <si>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</si>
  <si>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Abel Barillas Grajeda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</si>
  <si>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</si>
  <si>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</si>
  <si>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</si>
  <si>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</si>
  <si>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</si>
  <si>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</si>
  <si>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</si>
  <si>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</si>
  <si>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</si>
  <si>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</si>
  <si>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</si>
  <si>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</si>
  <si>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</si>
  <si>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</si>
  <si>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Noe Owen Alejandro Barrios Morales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</si>
  <si>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</si>
  <si>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</si>
  <si>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</si>
  <si>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</si>
  <si>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</si>
  <si>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</si>
  <si>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</si>
  <si>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</si>
  <si>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</si>
  <si>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</si>
  <si>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</si>
  <si>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</si>
  <si>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</si>
  <si>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</si>
  <si>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</si>
  <si>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</si>
  <si>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</si>
  <si>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</si>
  <si>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</si>
  <si>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</si>
  <si>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José Abel Chamalé Par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</si>
  <si>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</si>
  <si>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</si>
  <si>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</si>
  <si>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</si>
  <si>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</si>
  <si>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</si>
  <si>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</si>
  <si>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</si>
  <si>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Custodio Quiñonez Morataya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</si>
  <si>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</si>
  <si>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</si>
  <si>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</si>
  <si>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</si>
  <si>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</si>
  <si>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</si>
  <si>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Sixto Emmanuel Hernández Hernández</t>
  </si>
  <si>
    <t>Vilmer Antonio Jimenez Choma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</si>
  <si>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</si>
  <si>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</si>
  <si>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</si>
  <si>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</si>
  <si>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</si>
  <si>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</si>
  <si>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</si>
  <si>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</si>
  <si>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</si>
  <si>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</si>
  <si>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</si>
  <si>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</si>
  <si>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</si>
  <si>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</si>
  <si>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</si>
  <si>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 xml:space="preserve">Jornal 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</si>
  <si>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</si>
  <si>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</si>
  <si>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</si>
  <si>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</si>
  <si>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</si>
  <si>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</si>
  <si>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</si>
  <si>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Días</t>
  </si>
  <si>
    <t>Jornales</t>
  </si>
  <si>
    <t>Administrativo</t>
  </si>
  <si>
    <t>Renglon 033</t>
  </si>
  <si>
    <t>Renglón 
031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</si>
  <si>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</si>
  <si>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</si>
  <si>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</si>
  <si>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</si>
  <si>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</si>
  <si>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</si>
  <si>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</si>
  <si>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</si>
  <si>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</si>
  <si>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</si>
  <si>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</si>
  <si>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</si>
  <si>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</si>
  <si>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</si>
  <si>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</si>
  <si>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>Domenica del Cid Barillas</t>
  </si>
  <si>
    <t xml:space="preserve">Juan Pablo Lemus Corado </t>
  </si>
  <si>
    <t>Julio Roberto Martínez Aguilar</t>
  </si>
  <si>
    <t>TOTAL DEVENGADO MENSUAL</t>
  </si>
  <si>
    <t>Ubicación</t>
  </si>
  <si>
    <t>Aaron Josué Garcia Rojas</t>
  </si>
  <si>
    <t>Peon Vigilante V</t>
  </si>
  <si>
    <t>66-2020-031-AMSA</t>
  </si>
  <si>
    <t>E468224998</t>
  </si>
  <si>
    <t>Angel David Alvarez Gonzalez</t>
  </si>
  <si>
    <t>Guilder Ivan Rivera Sanchez</t>
  </si>
  <si>
    <t>Orlando Estuardo Gomez Murga</t>
  </si>
  <si>
    <t>Luis Fernando Oliva Montoya</t>
  </si>
  <si>
    <t>Yury Geovani Guzmán Avilés</t>
  </si>
  <si>
    <t>Manolo Telón Hernández</t>
  </si>
  <si>
    <t xml:space="preserve">Lesbin  Asbel Sántizo Dávila </t>
  </si>
  <si>
    <t>Forestal</t>
  </si>
  <si>
    <t xml:space="preserve">Jeimy Arely Obando Osorio </t>
  </si>
  <si>
    <t>peón</t>
  </si>
  <si>
    <t>Carlos Humberto Gatica González</t>
  </si>
  <si>
    <t>Byron Alexis Flores Contreras</t>
  </si>
  <si>
    <t>COMPLEMENTO
SALARIO</t>
  </si>
  <si>
    <t>NOMINA CORRESPONDIENTE AL MES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</si>
</sst>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C57A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/>
    </xf>
    <xf numFmtId="44" fontId="0" fillId="0" borderId="0" xfId="1" applyFont="1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44" fontId="0" fillId="2" borderId="2" xfId="0" applyNumberFormat="1" applyFont="1" applyFill="1" applyBorder="1"/>
    <xf numFmtId="164" fontId="0" fillId="2" borderId="2" xfId="0" applyNumberFormat="1" applyFont="1" applyFill="1" applyBorder="1"/>
    <xf numFmtId="0" fontId="0" fillId="0" borderId="0" xfId="0" applyFont="1" applyAlignment="1">
      <alignment horizontal="center"/>
    </xf>
    <xf numFmtId="0" fontId="0" fillId="2" borderId="2" xfId="2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0" fillId="2" borderId="0" xfId="0" applyFont="1" applyFill="1"/>
    <xf numFmtId="44" fontId="0" fillId="2" borderId="2" xfId="1" applyFont="1" applyFill="1" applyBorder="1" applyAlignment="1">
      <alignment horizontal="center" vertical="center"/>
    </xf>
    <xf numFmtId="49" fontId="4" fillId="4" borderId="2" xfId="2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44" fontId="0" fillId="3" borderId="2" xfId="0" applyNumberFormat="1" applyFont="1" applyFill="1" applyBorder="1"/>
    <xf numFmtId="0" fontId="0" fillId="2" borderId="5" xfId="2" applyFont="1" applyFill="1" applyBorder="1" applyAlignment="1">
      <alignment horizontal="center" vertical="center"/>
    </xf>
    <xf numFmtId="44" fontId="0" fillId="0" borderId="2" xfId="0" applyNumberFormat="1" applyFont="1" applyFill="1" applyBorder="1"/>
    <xf numFmtId="44" fontId="0" fillId="5" borderId="2" xfId="0" applyNumberFormat="1" applyFont="1" applyFill="1" applyBorder="1"/>
    <xf numFmtId="0" fontId="5" fillId="0" borderId="0" xfId="2" applyFont="1" applyFill="1" applyBorder="1" applyAlignment="1">
      <alignment horizontal="center" vertical="center"/>
    </xf>
    <xf numFmtId="0" fontId="0" fillId="0" borderId="2" xfId="0" applyFont="1" applyBorder="1"/>
    <xf numFmtId="0" fontId="0" fillId="0" borderId="0" xfId="0" applyFont="1" applyAlignment="1">
      <alignment horizontal="center"/>
    </xf>
    <xf numFmtId="14" fontId="4" fillId="2" borderId="2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vertical="center"/>
    </xf>
    <xf numFmtId="0" fontId="6" fillId="2" borderId="2" xfId="0" applyFont="1" applyFill="1" applyBorder="1"/>
    <xf numFmtId="0" fontId="6" fillId="2" borderId="1" xfId="0" applyFont="1" applyFill="1" applyBorder="1"/>
    <xf numFmtId="49" fontId="4" fillId="2" borderId="2" xfId="2" applyNumberFormat="1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0" fillId="2" borderId="2" xfId="3" applyFont="1" applyFill="1" applyBorder="1" applyAlignment="1">
      <alignment horizontal="left" vertical="center"/>
    </xf>
    <xf numFmtId="0" fontId="4" fillId="2" borderId="5" xfId="2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37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oneda" xfId="1" builtinId="4"/>
    <cellStyle name="Moneda 2" xfId="5"/>
    <cellStyle name="Moneda 2 2" xfId="8"/>
    <cellStyle name="Moneda 3" xfId="6"/>
    <cellStyle name="Moneda 3 2" xfId="9"/>
    <cellStyle name="Moneda 4" xfId="7"/>
    <cellStyle name="Moneda 5" xfId="10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124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124</xdr:row>
      <xdr:rowOff>0</xdr:rowOff>
    </xdr:from>
    <xdr:ext cx="184731" cy="264560"/>
    <xdr:sp macro="" textlink="">
      <xdr:nvSpPr>
        <xdr:cNvPr id="5" name="26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124</xdr:row>
      <xdr:rowOff>0</xdr:rowOff>
    </xdr:from>
    <xdr:ext cx="184731" cy="264560"/>
    <xdr:sp macro="" textlink="">
      <xdr:nvSpPr>
        <xdr:cNvPr id="6" name="4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124</xdr:row>
      <xdr:rowOff>0</xdr:rowOff>
    </xdr:from>
    <xdr:ext cx="184731" cy="264560"/>
    <xdr:sp macro="" textlink="">
      <xdr:nvSpPr>
        <xdr:cNvPr id="7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124</xdr:row>
      <xdr:rowOff>0</xdr:rowOff>
    </xdr:from>
    <xdr:ext cx="184731" cy="264560"/>
    <xdr:sp macro="" textlink="">
      <xdr:nvSpPr>
        <xdr:cNvPr id="8" name="25 CuadroTexto"/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124</xdr:row>
      <xdr:rowOff>0</xdr:rowOff>
    </xdr:from>
    <xdr:ext cx="184731" cy="264560"/>
    <xdr:sp macro="" textlink="">
      <xdr:nvSpPr>
        <xdr:cNvPr id="9" name="26 CuadroTexto"/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124</xdr:row>
      <xdr:rowOff>0</xdr:rowOff>
    </xdr:from>
    <xdr:ext cx="184731" cy="264560"/>
    <xdr:sp macro="" textlink="">
      <xdr:nvSpPr>
        <xdr:cNvPr id="10" name="45 CuadroTexto"/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124</xdr:row>
      <xdr:rowOff>0</xdr:rowOff>
    </xdr:from>
    <xdr:ext cx="184731" cy="264560"/>
    <xdr:sp macro="" textlink="">
      <xdr:nvSpPr>
        <xdr:cNvPr id="11" name="59 CuadroTexto"/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15" name="16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16" name="17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17" name="18 CuadroTexto"/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4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5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6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7" name="16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8" name="17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29" name="18 CuadroTexto"/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5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6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7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8" name="16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39" name="17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34</xdr:row>
      <xdr:rowOff>0</xdr:rowOff>
    </xdr:from>
    <xdr:ext cx="184731" cy="264560"/>
    <xdr:sp macro="" textlink="">
      <xdr:nvSpPr>
        <xdr:cNvPr id="40" name="18 CuadroTexto"/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82827</xdr:colOff>
      <xdr:row>0</xdr:row>
      <xdr:rowOff>0</xdr:rowOff>
    </xdr:from>
    <xdr:to>
      <xdr:col>5</xdr:col>
      <xdr:colOff>1325218</xdr:colOff>
      <xdr:row>4</xdr:row>
      <xdr:rowOff>0</xdr:rowOff>
    </xdr:to>
    <xdr:grpSp>
      <xdr:nvGrpSpPr>
        <xdr:cNvPr id="30" name="Grupo 29"/>
        <xdr:cNvGrpSpPr/>
      </xdr:nvGrpSpPr>
      <xdr:grpSpPr>
        <a:xfrm>
          <a:off x="480392" y="0"/>
          <a:ext cx="4687956" cy="762000"/>
          <a:chOff x="1319448" y="225092"/>
          <a:chExt cx="3180145" cy="842145"/>
        </a:xfrm>
      </xdr:grpSpPr>
      <xdr:pic>
        <xdr:nvPicPr>
          <xdr:cNvPr id="31" name="Imagen 30"/>
          <xdr:cNvPicPr/>
        </xdr:nvPicPr>
        <xdr:blipFill rotWithShape="1">
          <a:blip xmlns:r="http://schemas.openxmlformats.org/officeDocument/2006/relationships" r:embed="rId1"/>
          <a:srcRect l="24937" t="2318" r="49248" b="89766"/>
          <a:stretch/>
        </xdr:blipFill>
        <xdr:spPr bwMode="auto">
          <a:xfrm>
            <a:off x="1319448" y="225092"/>
            <a:ext cx="1962151" cy="78105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 xmlns=""/>
            </a:ext>
          </a:extLst>
        </xdr:spPr>
      </xdr:pic>
      <xdr:sp macro="" textlink="">
        <xdr:nvSpPr>
          <xdr:cNvPr id="32" name="Cuadro de texto 1"/>
          <xdr:cNvSpPr txBox="1"/>
        </xdr:nvSpPr>
        <xdr:spPr>
          <a:xfrm>
            <a:off x="3282689" y="419537"/>
            <a:ext cx="1216904" cy="647700"/>
          </a:xfrm>
          <a:prstGeom prst="rect">
            <a:avLst/>
          </a:prstGeom>
          <a:solidFill>
            <a:schemeClr val="lt1"/>
          </a:solidFill>
          <a:ln w="6350">
            <a:solidFill>
              <a:schemeClr val="bg1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GT" sz="900" b="1">
                <a:solidFill>
                  <a:srgbClr val="00206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Autoridad para el Manejo Sustentable de la Cuenca y del Lago de Amatitlán</a:t>
            </a:r>
            <a:endParaRPr lang="es-G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3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34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41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42" name="16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43" name="17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83</xdr:row>
      <xdr:rowOff>0</xdr:rowOff>
    </xdr:from>
    <xdr:ext cx="184731" cy="264560"/>
    <xdr:sp macro="" textlink="">
      <xdr:nvSpPr>
        <xdr:cNvPr id="44" name="18 CuadroTexto"/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24"/>
  <sheetViews>
    <sheetView showGridLines="0" tabSelected="1" zoomScale="115" zoomScaleNormal="115" workbookViewId="0">
      <selection activeCell="C7" sqref="C7:L7"/>
    </sheetView>
  </sheetViews>
  <sheetFormatPr baseColWidth="10" defaultColWidth="10.85546875" defaultRowHeight="15" x14ac:dyDescent="0.25"/>
  <cols>
    <col min="1" max="1" width="6" style="5" customWidth="1"/>
    <col min="2" max="2" width="2.85546875" style="5" customWidth="1"/>
    <col min="3" max="3" width="5.5703125" style="5" customWidth="1"/>
    <col min="4" max="4" width="17.85546875" style="5" customWidth="1"/>
    <col min="5" max="5" width="25.28515625" style="10" customWidth="1"/>
    <col min="6" max="6" width="42.140625" style="5" customWidth="1"/>
    <col min="7" max="7" width="14.7109375" style="5" customWidth="1"/>
    <col min="8" max="8" width="14.7109375" style="10" customWidth="1"/>
    <col min="9" max="9" width="15.42578125" style="31" customWidth="1"/>
    <col min="10" max="10" width="14" style="3" customWidth="1"/>
    <col min="11" max="12" width="14.42578125" style="5" customWidth="1"/>
    <col min="13" max="16384" width="10.85546875" style="5"/>
  </cols>
  <sheetData>
    <row r="2" spans="3:12" x14ac:dyDescent="0.25">
      <c r="E2" s="31"/>
      <c r="H2" s="31"/>
    </row>
    <row r="3" spans="3:12" x14ac:dyDescent="0.25">
      <c r="E3" s="31"/>
      <c r="H3" s="31"/>
    </row>
    <row r="4" spans="3:12" x14ac:dyDescent="0.25">
      <c r="E4" s="31"/>
      <c r="H4" s="31"/>
    </row>
    <row r="5" spans="3:12" x14ac:dyDescent="0.25">
      <c r="E5" s="31"/>
      <c r="H5" s="31"/>
    </row>
    <row r="6" spans="3:12" x14ac:dyDescent="0.25">
      <c r="C6" s="45" t="s">
        <v>89</v>
      </c>
      <c r="D6" s="45"/>
      <c r="E6" s="45"/>
      <c r="F6" s="45"/>
      <c r="G6" s="45"/>
      <c r="H6" s="45"/>
      <c r="I6" s="45"/>
      <c r="J6" s="45"/>
      <c r="K6" s="45"/>
      <c r="L6" s="45"/>
    </row>
    <row r="7" spans="3:12" x14ac:dyDescent="0.25">
      <c r="C7" s="45" t="s">
        <v>145</v>
      </c>
      <c r="D7" s="45"/>
      <c r="E7" s="45"/>
      <c r="F7" s="45"/>
      <c r="G7" s="45"/>
      <c r="H7" s="45"/>
      <c r="I7" s="45"/>
      <c r="J7" s="45"/>
      <c r="K7" s="45"/>
      <c r="L7" s="45"/>
    </row>
    <row r="8" spans="3:12" x14ac:dyDescent="0.25"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3:12" x14ac:dyDescent="0.25">
      <c r="C9" s="44" t="s">
        <v>90</v>
      </c>
      <c r="D9" s="44"/>
      <c r="E9" s="44"/>
      <c r="F9" s="44"/>
      <c r="G9" s="44"/>
      <c r="H9" s="44"/>
      <c r="I9" s="44"/>
      <c r="J9" s="44"/>
      <c r="K9" s="44"/>
      <c r="L9" s="44"/>
    </row>
    <row r="10" spans="3:12" x14ac:dyDescent="0.25">
      <c r="C10" s="29"/>
      <c r="D10" s="29"/>
      <c r="E10" s="29"/>
      <c r="F10" s="29"/>
      <c r="G10" s="29"/>
      <c r="H10" s="29"/>
      <c r="I10" s="33"/>
      <c r="J10" s="29"/>
      <c r="K10" s="29"/>
      <c r="L10" s="29"/>
    </row>
    <row r="11" spans="3:12" ht="15" customHeight="1" x14ac:dyDescent="0.25">
      <c r="C11" s="54" t="s">
        <v>93</v>
      </c>
      <c r="D11" s="54" t="s">
        <v>92</v>
      </c>
      <c r="E11" s="54" t="s">
        <v>127</v>
      </c>
      <c r="F11" s="54" t="s">
        <v>91</v>
      </c>
      <c r="G11" s="46" t="s">
        <v>95</v>
      </c>
      <c r="H11" s="51" t="s">
        <v>103</v>
      </c>
      <c r="I11" s="57" t="s">
        <v>106</v>
      </c>
      <c r="J11" s="49" t="s">
        <v>107</v>
      </c>
      <c r="K11" s="57" t="s">
        <v>106</v>
      </c>
      <c r="L11" s="59" t="s">
        <v>126</v>
      </c>
    </row>
    <row r="12" spans="3:12" x14ac:dyDescent="0.25">
      <c r="C12" s="55"/>
      <c r="D12" s="55"/>
      <c r="E12" s="55"/>
      <c r="F12" s="55"/>
      <c r="G12" s="47"/>
      <c r="H12" s="52"/>
      <c r="I12" s="58"/>
      <c r="J12" s="50"/>
      <c r="K12" s="58"/>
      <c r="L12" s="60"/>
    </row>
    <row r="13" spans="3:12" ht="45" customHeight="1" x14ac:dyDescent="0.25">
      <c r="C13" s="56"/>
      <c r="D13" s="56"/>
      <c r="E13" s="56"/>
      <c r="F13" s="56"/>
      <c r="G13" s="48"/>
      <c r="H13" s="53"/>
      <c r="I13" s="42" t="s">
        <v>144</v>
      </c>
      <c r="J13" s="2" t="s">
        <v>104</v>
      </c>
      <c r="K13" s="1" t="s">
        <v>94</v>
      </c>
      <c r="L13" s="61"/>
    </row>
    <row r="14" spans="3:12" x14ac:dyDescent="0.25">
      <c r="C14" s="6">
        <v>1</v>
      </c>
      <c r="D14" s="11" t="s">
        <v>0</v>
      </c>
      <c r="E14" s="7" t="s">
        <v>105</v>
      </c>
      <c r="F14" s="18" t="s">
        <v>1</v>
      </c>
      <c r="G14" s="12">
        <v>71.400000000000006</v>
      </c>
      <c r="H14" s="7">
        <v>31</v>
      </c>
      <c r="I14" s="34">
        <v>570.62</v>
      </c>
      <c r="J14" s="4">
        <f t="shared" ref="J14:J45" si="0">+G14*H14</f>
        <v>2213.4</v>
      </c>
      <c r="K14" s="8">
        <v>250</v>
      </c>
      <c r="L14" s="28">
        <f>I14+J14+K14</f>
        <v>3034.02</v>
      </c>
    </row>
    <row r="15" spans="3:12" x14ac:dyDescent="0.25">
      <c r="C15" s="6">
        <v>2</v>
      </c>
      <c r="D15" s="11" t="s">
        <v>0</v>
      </c>
      <c r="E15" s="7" t="s">
        <v>105</v>
      </c>
      <c r="F15" s="18" t="s">
        <v>2</v>
      </c>
      <c r="G15" s="12">
        <v>71.400000000000006</v>
      </c>
      <c r="H15" s="22">
        <v>31</v>
      </c>
      <c r="I15" s="34">
        <v>570.62</v>
      </c>
      <c r="J15" s="4">
        <f t="shared" si="0"/>
        <v>2213.4</v>
      </c>
      <c r="K15" s="8">
        <v>250</v>
      </c>
      <c r="L15" s="28">
        <f t="shared" ref="L15:L34" si="1">I15+J15+K15</f>
        <v>3034.02</v>
      </c>
    </row>
    <row r="16" spans="3:12" x14ac:dyDescent="0.25">
      <c r="C16" s="6">
        <v>3</v>
      </c>
      <c r="D16" s="11" t="s">
        <v>0</v>
      </c>
      <c r="E16" s="7" t="s">
        <v>105</v>
      </c>
      <c r="F16" s="18" t="s">
        <v>3</v>
      </c>
      <c r="G16" s="12">
        <v>71.400000000000006</v>
      </c>
      <c r="H16" s="22">
        <v>31</v>
      </c>
      <c r="I16" s="34">
        <v>570.62</v>
      </c>
      <c r="J16" s="4">
        <f t="shared" si="0"/>
        <v>2213.4</v>
      </c>
      <c r="K16" s="8">
        <v>250</v>
      </c>
      <c r="L16" s="28">
        <f t="shared" si="1"/>
        <v>3034.02</v>
      </c>
    </row>
    <row r="17" spans="3:12" x14ac:dyDescent="0.25">
      <c r="C17" s="6">
        <v>4</v>
      </c>
      <c r="D17" s="11" t="s">
        <v>0</v>
      </c>
      <c r="E17" s="7" t="s">
        <v>105</v>
      </c>
      <c r="F17" s="18" t="s">
        <v>4</v>
      </c>
      <c r="G17" s="12">
        <v>71.400000000000006</v>
      </c>
      <c r="H17" s="22">
        <v>31</v>
      </c>
      <c r="I17" s="34">
        <v>570.62</v>
      </c>
      <c r="J17" s="4">
        <f t="shared" si="0"/>
        <v>2213.4</v>
      </c>
      <c r="K17" s="8">
        <v>250</v>
      </c>
      <c r="L17" s="28">
        <f t="shared" si="1"/>
        <v>3034.02</v>
      </c>
    </row>
    <row r="18" spans="3:12" x14ac:dyDescent="0.25">
      <c r="C18" s="6">
        <v>5</v>
      </c>
      <c r="D18" s="11" t="s">
        <v>0</v>
      </c>
      <c r="E18" s="7" t="s">
        <v>105</v>
      </c>
      <c r="F18" s="18" t="s">
        <v>123</v>
      </c>
      <c r="G18" s="12">
        <v>71.400000000000006</v>
      </c>
      <c r="H18" s="22">
        <v>31</v>
      </c>
      <c r="I18" s="34">
        <v>570.62</v>
      </c>
      <c r="J18" s="4">
        <f t="shared" si="0"/>
        <v>2213.4</v>
      </c>
      <c r="K18" s="8">
        <v>250</v>
      </c>
      <c r="L18" s="28">
        <f t="shared" si="1"/>
        <v>3034.02</v>
      </c>
    </row>
    <row r="19" spans="3:12" x14ac:dyDescent="0.25">
      <c r="C19" s="6">
        <v>6</v>
      </c>
      <c r="D19" s="11" t="s">
        <v>0</v>
      </c>
      <c r="E19" s="14" t="s">
        <v>100</v>
      </c>
      <c r="F19" s="18" t="s">
        <v>53</v>
      </c>
      <c r="G19" s="12">
        <v>71.400000000000006</v>
      </c>
      <c r="H19" s="22">
        <v>31</v>
      </c>
      <c r="I19" s="34">
        <v>570.62</v>
      </c>
      <c r="J19" s="4">
        <f t="shared" si="0"/>
        <v>2213.4</v>
      </c>
      <c r="K19" s="8">
        <v>250</v>
      </c>
      <c r="L19" s="28">
        <f t="shared" si="1"/>
        <v>3034.02</v>
      </c>
    </row>
    <row r="20" spans="3:12" x14ac:dyDescent="0.25">
      <c r="C20" s="6">
        <v>7</v>
      </c>
      <c r="D20" s="11" t="s">
        <v>0</v>
      </c>
      <c r="E20" s="7" t="s">
        <v>105</v>
      </c>
      <c r="F20" s="18" t="s">
        <v>5</v>
      </c>
      <c r="G20" s="12">
        <v>71.400000000000006</v>
      </c>
      <c r="H20" s="22">
        <v>14</v>
      </c>
      <c r="I20" s="34">
        <v>257.7</v>
      </c>
      <c r="J20" s="4">
        <f t="shared" si="0"/>
        <v>999.60000000000014</v>
      </c>
      <c r="K20" s="8">
        <v>112.9</v>
      </c>
      <c r="L20" s="28">
        <f t="shared" si="1"/>
        <v>1370.2000000000003</v>
      </c>
    </row>
    <row r="21" spans="3:12" x14ac:dyDescent="0.25">
      <c r="C21" s="6">
        <v>8</v>
      </c>
      <c r="D21" s="14" t="s">
        <v>0</v>
      </c>
      <c r="E21" s="7" t="s">
        <v>105</v>
      </c>
      <c r="F21" s="18" t="s">
        <v>140</v>
      </c>
      <c r="G21" s="12">
        <v>71.400000000000006</v>
      </c>
      <c r="H21" s="22">
        <v>31</v>
      </c>
      <c r="I21" s="34">
        <v>570.62</v>
      </c>
      <c r="J21" s="4">
        <f t="shared" si="0"/>
        <v>2213.4</v>
      </c>
      <c r="K21" s="8">
        <v>250</v>
      </c>
      <c r="L21" s="28">
        <f t="shared" si="1"/>
        <v>3034.02</v>
      </c>
    </row>
    <row r="22" spans="3:12" x14ac:dyDescent="0.25">
      <c r="C22" s="6">
        <v>9</v>
      </c>
      <c r="D22" s="14" t="s">
        <v>6</v>
      </c>
      <c r="E22" s="14" t="s">
        <v>96</v>
      </c>
      <c r="F22" s="18" t="s">
        <v>7</v>
      </c>
      <c r="G22" s="12">
        <v>75.64</v>
      </c>
      <c r="H22" s="22">
        <v>31</v>
      </c>
      <c r="I22" s="34">
        <v>441.65</v>
      </c>
      <c r="J22" s="4">
        <f t="shared" si="0"/>
        <v>2344.84</v>
      </c>
      <c r="K22" s="8">
        <v>250</v>
      </c>
      <c r="L22" s="28">
        <f t="shared" si="1"/>
        <v>3036.4900000000002</v>
      </c>
    </row>
    <row r="23" spans="3:12" x14ac:dyDescent="0.25">
      <c r="C23" s="6">
        <v>10</v>
      </c>
      <c r="D23" s="14" t="s">
        <v>6</v>
      </c>
      <c r="E23" s="14" t="s">
        <v>96</v>
      </c>
      <c r="F23" s="18" t="s">
        <v>8</v>
      </c>
      <c r="G23" s="12">
        <v>75.64</v>
      </c>
      <c r="H23" s="22">
        <v>31</v>
      </c>
      <c r="I23" s="34">
        <v>441.65</v>
      </c>
      <c r="J23" s="4">
        <f t="shared" si="0"/>
        <v>2344.84</v>
      </c>
      <c r="K23" s="8">
        <v>250</v>
      </c>
      <c r="L23" s="28">
        <f t="shared" si="1"/>
        <v>3036.4900000000002</v>
      </c>
    </row>
    <row r="24" spans="3:12" x14ac:dyDescent="0.25">
      <c r="C24" s="6">
        <v>11</v>
      </c>
      <c r="D24" s="14" t="s">
        <v>6</v>
      </c>
      <c r="E24" s="14" t="s">
        <v>96</v>
      </c>
      <c r="F24" s="18" t="s">
        <v>9</v>
      </c>
      <c r="G24" s="12">
        <v>75.64</v>
      </c>
      <c r="H24" s="22">
        <v>31</v>
      </c>
      <c r="I24" s="34">
        <v>441.65</v>
      </c>
      <c r="J24" s="4">
        <f t="shared" si="0"/>
        <v>2344.84</v>
      </c>
      <c r="K24" s="8">
        <v>250</v>
      </c>
      <c r="L24" s="28">
        <f t="shared" si="1"/>
        <v>3036.4900000000002</v>
      </c>
    </row>
    <row r="25" spans="3:12" x14ac:dyDescent="0.25">
      <c r="C25" s="6">
        <v>12</v>
      </c>
      <c r="D25" s="14" t="s">
        <v>6</v>
      </c>
      <c r="E25" s="14" t="s">
        <v>96</v>
      </c>
      <c r="F25" s="18" t="s">
        <v>10</v>
      </c>
      <c r="G25" s="12">
        <v>75.64</v>
      </c>
      <c r="H25" s="22">
        <v>31</v>
      </c>
      <c r="I25" s="34">
        <v>441.65</v>
      </c>
      <c r="J25" s="4">
        <f t="shared" si="0"/>
        <v>2344.84</v>
      </c>
      <c r="K25" s="8">
        <v>250</v>
      </c>
      <c r="L25" s="28">
        <f t="shared" si="1"/>
        <v>3036.4900000000002</v>
      </c>
    </row>
    <row r="26" spans="3:12" x14ac:dyDescent="0.25">
      <c r="C26" s="6">
        <v>13</v>
      </c>
      <c r="D26" s="14" t="s">
        <v>6</v>
      </c>
      <c r="E26" s="14" t="s">
        <v>96</v>
      </c>
      <c r="F26" s="18" t="s">
        <v>11</v>
      </c>
      <c r="G26" s="12">
        <v>75.64</v>
      </c>
      <c r="H26" s="22">
        <v>31</v>
      </c>
      <c r="I26" s="34">
        <v>441.65</v>
      </c>
      <c r="J26" s="4">
        <f t="shared" si="0"/>
        <v>2344.84</v>
      </c>
      <c r="K26" s="8">
        <v>250</v>
      </c>
      <c r="L26" s="28">
        <f t="shared" si="1"/>
        <v>3036.4900000000002</v>
      </c>
    </row>
    <row r="27" spans="3:12" x14ac:dyDescent="0.25">
      <c r="C27" s="6">
        <v>14</v>
      </c>
      <c r="D27" s="14" t="s">
        <v>6</v>
      </c>
      <c r="E27" s="14" t="s">
        <v>98</v>
      </c>
      <c r="F27" s="18" t="s">
        <v>12</v>
      </c>
      <c r="G27" s="12">
        <v>75.64</v>
      </c>
      <c r="H27" s="22">
        <v>31</v>
      </c>
      <c r="I27" s="34">
        <v>441.65</v>
      </c>
      <c r="J27" s="4">
        <f t="shared" si="0"/>
        <v>2344.84</v>
      </c>
      <c r="K27" s="8">
        <v>250</v>
      </c>
      <c r="L27" s="28">
        <f t="shared" si="1"/>
        <v>3036.4900000000002</v>
      </c>
    </row>
    <row r="28" spans="3:12" x14ac:dyDescent="0.25">
      <c r="C28" s="6">
        <v>15</v>
      </c>
      <c r="D28" s="14" t="s">
        <v>6</v>
      </c>
      <c r="E28" s="7" t="s">
        <v>115</v>
      </c>
      <c r="F28" s="18" t="s">
        <v>13</v>
      </c>
      <c r="G28" s="12">
        <v>75.64</v>
      </c>
      <c r="H28" s="22">
        <v>31</v>
      </c>
      <c r="I28" s="34">
        <v>441.65</v>
      </c>
      <c r="J28" s="4">
        <f t="shared" si="0"/>
        <v>2344.84</v>
      </c>
      <c r="K28" s="8">
        <v>250</v>
      </c>
      <c r="L28" s="28">
        <f t="shared" si="1"/>
        <v>3036.4900000000002</v>
      </c>
    </row>
    <row r="29" spans="3:12" x14ac:dyDescent="0.25">
      <c r="C29" s="6">
        <v>16</v>
      </c>
      <c r="D29" s="7" t="s">
        <v>129</v>
      </c>
      <c r="E29" s="7" t="s">
        <v>102</v>
      </c>
      <c r="F29" s="6" t="s">
        <v>108</v>
      </c>
      <c r="G29" s="9">
        <v>75.64</v>
      </c>
      <c r="H29" s="22">
        <v>31</v>
      </c>
      <c r="I29" s="34">
        <v>441.65</v>
      </c>
      <c r="J29" s="4">
        <f t="shared" si="0"/>
        <v>2344.84</v>
      </c>
      <c r="K29" s="8">
        <v>250</v>
      </c>
      <c r="L29" s="28">
        <f t="shared" si="1"/>
        <v>3036.4900000000002</v>
      </c>
    </row>
    <row r="30" spans="3:12" s="19" customFormat="1" x14ac:dyDescent="0.25">
      <c r="C30" s="6">
        <v>17</v>
      </c>
      <c r="D30" s="14" t="s">
        <v>6</v>
      </c>
      <c r="E30" s="14" t="s">
        <v>115</v>
      </c>
      <c r="F30" s="18" t="s">
        <v>116</v>
      </c>
      <c r="G30" s="12">
        <v>75.64</v>
      </c>
      <c r="H30" s="22">
        <v>31</v>
      </c>
      <c r="I30" s="34">
        <v>441.65</v>
      </c>
      <c r="J30" s="4">
        <f t="shared" si="0"/>
        <v>2344.84</v>
      </c>
      <c r="K30" s="8">
        <v>250</v>
      </c>
      <c r="L30" s="28">
        <f t="shared" si="1"/>
        <v>3036.4900000000002</v>
      </c>
    </row>
    <row r="31" spans="3:12" s="19" customFormat="1" x14ac:dyDescent="0.25">
      <c r="C31" s="6">
        <v>18</v>
      </c>
      <c r="D31" s="14" t="s">
        <v>6</v>
      </c>
      <c r="E31" s="14" t="s">
        <v>96</v>
      </c>
      <c r="F31" s="35" t="s">
        <v>117</v>
      </c>
      <c r="G31" s="12">
        <v>75.64</v>
      </c>
      <c r="H31" s="22">
        <v>31</v>
      </c>
      <c r="I31" s="34">
        <v>441.65</v>
      </c>
      <c r="J31" s="4">
        <f t="shared" si="0"/>
        <v>2344.84</v>
      </c>
      <c r="K31" s="8">
        <v>250</v>
      </c>
      <c r="L31" s="28">
        <f t="shared" si="1"/>
        <v>3036.4900000000002</v>
      </c>
    </row>
    <row r="32" spans="3:12" s="19" customFormat="1" x14ac:dyDescent="0.25">
      <c r="C32" s="6">
        <v>19</v>
      </c>
      <c r="D32" s="23" t="s">
        <v>6</v>
      </c>
      <c r="E32" s="41" t="s">
        <v>96</v>
      </c>
      <c r="F32" s="35" t="s">
        <v>143</v>
      </c>
      <c r="G32" s="12">
        <v>75.64</v>
      </c>
      <c r="H32" s="22">
        <v>31</v>
      </c>
      <c r="I32" s="34">
        <v>441.65</v>
      </c>
      <c r="J32" s="4">
        <f t="shared" si="0"/>
        <v>2344.84</v>
      </c>
      <c r="K32" s="8">
        <v>250</v>
      </c>
      <c r="L32" s="28">
        <f t="shared" si="1"/>
        <v>3036.4900000000002</v>
      </c>
    </row>
    <row r="33" spans="3:12" s="19" customFormat="1" x14ac:dyDescent="0.25">
      <c r="C33" s="6">
        <v>20</v>
      </c>
      <c r="D33" s="11" t="s">
        <v>129</v>
      </c>
      <c r="E33" s="26" t="s">
        <v>96</v>
      </c>
      <c r="F33" s="36" t="s">
        <v>135</v>
      </c>
      <c r="G33" s="20">
        <v>75.64</v>
      </c>
      <c r="H33" s="22">
        <v>31</v>
      </c>
      <c r="I33" s="34">
        <v>441.65</v>
      </c>
      <c r="J33" s="4">
        <f t="shared" si="0"/>
        <v>2344.84</v>
      </c>
      <c r="K33" s="8">
        <v>250</v>
      </c>
      <c r="L33" s="28">
        <f t="shared" si="1"/>
        <v>3036.4900000000002</v>
      </c>
    </row>
    <row r="34" spans="3:12" s="19" customFormat="1" x14ac:dyDescent="0.25">
      <c r="C34" s="6">
        <v>21</v>
      </c>
      <c r="D34" s="11" t="s">
        <v>0</v>
      </c>
      <c r="E34" s="26" t="s">
        <v>96</v>
      </c>
      <c r="F34" s="37" t="s">
        <v>132</v>
      </c>
      <c r="G34" s="12">
        <v>71.400000000000006</v>
      </c>
      <c r="H34" s="22">
        <v>31</v>
      </c>
      <c r="I34" s="34">
        <v>570.62</v>
      </c>
      <c r="J34" s="4">
        <f t="shared" si="0"/>
        <v>2213.4</v>
      </c>
      <c r="K34" s="8">
        <v>250</v>
      </c>
      <c r="L34" s="28">
        <f t="shared" si="1"/>
        <v>3034.02</v>
      </c>
    </row>
    <row r="35" spans="3:12" x14ac:dyDescent="0.25">
      <c r="C35" s="6">
        <v>22</v>
      </c>
      <c r="D35" s="13" t="s">
        <v>14</v>
      </c>
      <c r="E35" s="14" t="s">
        <v>100</v>
      </c>
      <c r="F35" s="38" t="s">
        <v>16</v>
      </c>
      <c r="G35" s="15">
        <v>71.400000000000006</v>
      </c>
      <c r="H35" s="7">
        <v>31</v>
      </c>
      <c r="I35" s="34">
        <v>570.62</v>
      </c>
      <c r="J35" s="4">
        <f t="shared" si="0"/>
        <v>2213.4</v>
      </c>
      <c r="K35" s="8">
        <v>250</v>
      </c>
      <c r="L35" s="28">
        <f>I35+J35+K35</f>
        <v>3034.02</v>
      </c>
    </row>
    <row r="36" spans="3:12" x14ac:dyDescent="0.25">
      <c r="C36" s="6">
        <v>23</v>
      </c>
      <c r="D36" s="13" t="s">
        <v>14</v>
      </c>
      <c r="E36" s="14" t="s">
        <v>99</v>
      </c>
      <c r="F36" s="18" t="s">
        <v>20</v>
      </c>
      <c r="G36" s="12">
        <v>71.400000000000006</v>
      </c>
      <c r="H36" s="22">
        <v>31</v>
      </c>
      <c r="I36" s="34">
        <v>570.62</v>
      </c>
      <c r="J36" s="4">
        <f t="shared" si="0"/>
        <v>2213.4</v>
      </c>
      <c r="K36" s="8">
        <v>250</v>
      </c>
      <c r="L36" s="28">
        <f t="shared" ref="L36:L89" si="2">I36+J36+K36</f>
        <v>3034.02</v>
      </c>
    </row>
    <row r="37" spans="3:12" x14ac:dyDescent="0.25">
      <c r="C37" s="6">
        <v>24</v>
      </c>
      <c r="D37" s="13" t="s">
        <v>14</v>
      </c>
      <c r="E37" s="23" t="s">
        <v>139</v>
      </c>
      <c r="F37" s="18" t="s">
        <v>138</v>
      </c>
      <c r="G37" s="12">
        <v>71.400000000000006</v>
      </c>
      <c r="H37" s="22">
        <v>31</v>
      </c>
      <c r="I37" s="34">
        <v>570.62</v>
      </c>
      <c r="J37" s="4">
        <f t="shared" si="0"/>
        <v>2213.4</v>
      </c>
      <c r="K37" s="8">
        <v>250</v>
      </c>
      <c r="L37" s="28">
        <f t="shared" si="2"/>
        <v>3034.02</v>
      </c>
    </row>
    <row r="38" spans="3:12" x14ac:dyDescent="0.25">
      <c r="C38" s="6">
        <v>25</v>
      </c>
      <c r="D38" s="13" t="s">
        <v>14</v>
      </c>
      <c r="E38" s="14" t="s">
        <v>97</v>
      </c>
      <c r="F38" s="18" t="s">
        <v>17</v>
      </c>
      <c r="G38" s="12">
        <v>71.400000000000006</v>
      </c>
      <c r="H38" s="22">
        <v>31</v>
      </c>
      <c r="I38" s="34">
        <v>570.62</v>
      </c>
      <c r="J38" s="4">
        <f t="shared" si="0"/>
        <v>2213.4</v>
      </c>
      <c r="K38" s="8">
        <v>250</v>
      </c>
      <c r="L38" s="28">
        <f t="shared" si="2"/>
        <v>3034.02</v>
      </c>
    </row>
    <row r="39" spans="3:12" x14ac:dyDescent="0.25">
      <c r="C39" s="6">
        <v>26</v>
      </c>
      <c r="D39" s="13" t="s">
        <v>14</v>
      </c>
      <c r="E39" s="14" t="s">
        <v>97</v>
      </c>
      <c r="F39" s="18" t="s">
        <v>18</v>
      </c>
      <c r="G39" s="12">
        <v>71.400000000000006</v>
      </c>
      <c r="H39" s="22">
        <v>31</v>
      </c>
      <c r="I39" s="34">
        <v>570.62</v>
      </c>
      <c r="J39" s="4">
        <f t="shared" si="0"/>
        <v>2213.4</v>
      </c>
      <c r="K39" s="8">
        <v>250</v>
      </c>
      <c r="L39" s="28">
        <f t="shared" si="2"/>
        <v>3034.02</v>
      </c>
    </row>
    <row r="40" spans="3:12" x14ac:dyDescent="0.25">
      <c r="C40" s="6">
        <v>27</v>
      </c>
      <c r="D40" s="13" t="s">
        <v>14</v>
      </c>
      <c r="E40" s="14" t="s">
        <v>97</v>
      </c>
      <c r="F40" s="18" t="s">
        <v>111</v>
      </c>
      <c r="G40" s="12">
        <v>71.400000000000006</v>
      </c>
      <c r="H40" s="22">
        <v>31</v>
      </c>
      <c r="I40" s="34">
        <v>570.62</v>
      </c>
      <c r="J40" s="4">
        <f t="shared" si="0"/>
        <v>2213.4</v>
      </c>
      <c r="K40" s="8">
        <v>250</v>
      </c>
      <c r="L40" s="28">
        <f t="shared" si="2"/>
        <v>3034.02</v>
      </c>
    </row>
    <row r="41" spans="3:12" x14ac:dyDescent="0.25">
      <c r="C41" s="6">
        <v>28</v>
      </c>
      <c r="D41" s="13" t="s">
        <v>14</v>
      </c>
      <c r="E41" s="14" t="s">
        <v>97</v>
      </c>
      <c r="F41" s="24" t="s">
        <v>19</v>
      </c>
      <c r="G41" s="12">
        <v>71.400000000000006</v>
      </c>
      <c r="H41" s="22">
        <v>31</v>
      </c>
      <c r="I41" s="34">
        <v>570.62</v>
      </c>
      <c r="J41" s="4">
        <f t="shared" si="0"/>
        <v>2213.4</v>
      </c>
      <c r="K41" s="8">
        <v>250</v>
      </c>
      <c r="L41" s="28">
        <f t="shared" si="2"/>
        <v>3034.02</v>
      </c>
    </row>
    <row r="42" spans="3:12" s="19" customFormat="1" x14ac:dyDescent="0.25">
      <c r="C42" s="6">
        <v>29</v>
      </c>
      <c r="D42" s="13" t="s">
        <v>14</v>
      </c>
      <c r="E42" s="14" t="s">
        <v>97</v>
      </c>
      <c r="F42" s="24" t="s">
        <v>119</v>
      </c>
      <c r="G42" s="12">
        <v>71.400000000000006</v>
      </c>
      <c r="H42" s="22">
        <v>31</v>
      </c>
      <c r="I42" s="34">
        <v>570.62</v>
      </c>
      <c r="J42" s="4">
        <f t="shared" si="0"/>
        <v>2213.4</v>
      </c>
      <c r="K42" s="8">
        <v>250</v>
      </c>
      <c r="L42" s="28">
        <f t="shared" si="2"/>
        <v>3034.02</v>
      </c>
    </row>
    <row r="43" spans="3:12" x14ac:dyDescent="0.25">
      <c r="C43" s="6">
        <v>30</v>
      </c>
      <c r="D43" s="13" t="s">
        <v>14</v>
      </c>
      <c r="E43" s="14" t="s">
        <v>99</v>
      </c>
      <c r="F43" s="18" t="s">
        <v>21</v>
      </c>
      <c r="G43" s="12">
        <v>71.400000000000006</v>
      </c>
      <c r="H43" s="22">
        <v>31</v>
      </c>
      <c r="I43" s="34">
        <v>570.62</v>
      </c>
      <c r="J43" s="4">
        <f t="shared" si="0"/>
        <v>2213.4</v>
      </c>
      <c r="K43" s="8">
        <v>250</v>
      </c>
      <c r="L43" s="28">
        <f t="shared" si="2"/>
        <v>3034.02</v>
      </c>
    </row>
    <row r="44" spans="3:12" x14ac:dyDescent="0.25">
      <c r="C44" s="6">
        <v>31</v>
      </c>
      <c r="D44" s="13" t="s">
        <v>14</v>
      </c>
      <c r="E44" s="14" t="s">
        <v>99</v>
      </c>
      <c r="F44" s="18" t="s">
        <v>22</v>
      </c>
      <c r="G44" s="12">
        <v>71.400000000000006</v>
      </c>
      <c r="H44" s="22">
        <v>31</v>
      </c>
      <c r="I44" s="34">
        <v>570.62</v>
      </c>
      <c r="J44" s="4">
        <f t="shared" si="0"/>
        <v>2213.4</v>
      </c>
      <c r="K44" s="8">
        <v>250</v>
      </c>
      <c r="L44" s="28">
        <f t="shared" si="2"/>
        <v>3034.02</v>
      </c>
    </row>
    <row r="45" spans="3:12" x14ac:dyDescent="0.25">
      <c r="C45" s="6">
        <v>32</v>
      </c>
      <c r="D45" s="13" t="s">
        <v>14</v>
      </c>
      <c r="E45" s="14" t="s">
        <v>99</v>
      </c>
      <c r="F45" s="18" t="s">
        <v>23</v>
      </c>
      <c r="G45" s="12">
        <v>71.400000000000006</v>
      </c>
      <c r="H45" s="22">
        <v>31</v>
      </c>
      <c r="I45" s="34">
        <v>570.62</v>
      </c>
      <c r="J45" s="4">
        <f t="shared" si="0"/>
        <v>2213.4</v>
      </c>
      <c r="K45" s="8">
        <v>250</v>
      </c>
      <c r="L45" s="28">
        <f t="shared" si="2"/>
        <v>3034.02</v>
      </c>
    </row>
    <row r="46" spans="3:12" x14ac:dyDescent="0.25">
      <c r="C46" s="6">
        <v>33</v>
      </c>
      <c r="D46" s="13" t="s">
        <v>14</v>
      </c>
      <c r="E46" s="14" t="s">
        <v>99</v>
      </c>
      <c r="F46" s="18" t="s">
        <v>24</v>
      </c>
      <c r="G46" s="12">
        <v>71.400000000000006</v>
      </c>
      <c r="H46" s="22">
        <v>31</v>
      </c>
      <c r="I46" s="34">
        <v>570.62</v>
      </c>
      <c r="J46" s="4">
        <f t="shared" ref="J46:J77" si="3">+G46*H46</f>
        <v>2213.4</v>
      </c>
      <c r="K46" s="8">
        <v>250</v>
      </c>
      <c r="L46" s="28">
        <f t="shared" si="2"/>
        <v>3034.02</v>
      </c>
    </row>
    <row r="47" spans="3:12" x14ac:dyDescent="0.25">
      <c r="C47" s="6">
        <v>34</v>
      </c>
      <c r="D47" s="13" t="s">
        <v>14</v>
      </c>
      <c r="E47" s="14" t="s">
        <v>99</v>
      </c>
      <c r="F47" s="18" t="s">
        <v>25</v>
      </c>
      <c r="G47" s="12">
        <v>71.400000000000006</v>
      </c>
      <c r="H47" s="22">
        <v>31</v>
      </c>
      <c r="I47" s="34">
        <v>570.62</v>
      </c>
      <c r="J47" s="4">
        <f t="shared" si="3"/>
        <v>2213.4</v>
      </c>
      <c r="K47" s="8">
        <v>250</v>
      </c>
      <c r="L47" s="28">
        <f t="shared" si="2"/>
        <v>3034.02</v>
      </c>
    </row>
    <row r="48" spans="3:12" x14ac:dyDescent="0.25">
      <c r="C48" s="6">
        <v>35</v>
      </c>
      <c r="D48" s="13" t="s">
        <v>14</v>
      </c>
      <c r="E48" s="14" t="s">
        <v>99</v>
      </c>
      <c r="F48" s="18" t="s">
        <v>26</v>
      </c>
      <c r="G48" s="12">
        <v>71.400000000000006</v>
      </c>
      <c r="H48" s="22">
        <v>31</v>
      </c>
      <c r="I48" s="34">
        <v>570.62</v>
      </c>
      <c r="J48" s="4">
        <f t="shared" si="3"/>
        <v>2213.4</v>
      </c>
      <c r="K48" s="8">
        <v>250</v>
      </c>
      <c r="L48" s="28">
        <f t="shared" si="2"/>
        <v>3034.02</v>
      </c>
    </row>
    <row r="49" spans="3:12" x14ac:dyDescent="0.25">
      <c r="C49" s="6">
        <v>36</v>
      </c>
      <c r="D49" s="13" t="s">
        <v>14</v>
      </c>
      <c r="E49" s="14" t="s">
        <v>99</v>
      </c>
      <c r="F49" s="24" t="s">
        <v>27</v>
      </c>
      <c r="G49" s="12">
        <v>71.400000000000006</v>
      </c>
      <c r="H49" s="22">
        <v>31</v>
      </c>
      <c r="I49" s="34">
        <v>570.62</v>
      </c>
      <c r="J49" s="4">
        <f t="shared" si="3"/>
        <v>2213.4</v>
      </c>
      <c r="K49" s="8">
        <v>250</v>
      </c>
      <c r="L49" s="28">
        <f t="shared" si="2"/>
        <v>3034.02</v>
      </c>
    </row>
    <row r="50" spans="3:12" x14ac:dyDescent="0.25">
      <c r="C50" s="6">
        <v>37</v>
      </c>
      <c r="D50" s="13" t="s">
        <v>14</v>
      </c>
      <c r="E50" s="14" t="s">
        <v>99</v>
      </c>
      <c r="F50" s="18" t="s">
        <v>28</v>
      </c>
      <c r="G50" s="12">
        <v>71.400000000000006</v>
      </c>
      <c r="H50" s="22">
        <v>31</v>
      </c>
      <c r="I50" s="34">
        <v>570.62</v>
      </c>
      <c r="J50" s="4">
        <f t="shared" si="3"/>
        <v>2213.4</v>
      </c>
      <c r="K50" s="8">
        <v>250</v>
      </c>
      <c r="L50" s="28">
        <f t="shared" si="2"/>
        <v>3034.02</v>
      </c>
    </row>
    <row r="51" spans="3:12" x14ac:dyDescent="0.25">
      <c r="C51" s="6">
        <v>38</v>
      </c>
      <c r="D51" s="13" t="s">
        <v>14</v>
      </c>
      <c r="E51" s="14" t="s">
        <v>99</v>
      </c>
      <c r="F51" s="24" t="s">
        <v>29</v>
      </c>
      <c r="G51" s="12">
        <v>71.400000000000006</v>
      </c>
      <c r="H51" s="22">
        <v>31</v>
      </c>
      <c r="I51" s="34">
        <v>570.62</v>
      </c>
      <c r="J51" s="4">
        <f t="shared" si="3"/>
        <v>2213.4</v>
      </c>
      <c r="K51" s="8">
        <v>250</v>
      </c>
      <c r="L51" s="28">
        <f t="shared" si="2"/>
        <v>3034.02</v>
      </c>
    </row>
    <row r="52" spans="3:12" x14ac:dyDescent="0.25">
      <c r="C52" s="6">
        <v>39</v>
      </c>
      <c r="D52" s="13" t="s">
        <v>14</v>
      </c>
      <c r="E52" s="14" t="s">
        <v>99</v>
      </c>
      <c r="F52" s="35" t="s">
        <v>30</v>
      </c>
      <c r="G52" s="12">
        <v>71.400000000000006</v>
      </c>
      <c r="H52" s="22">
        <v>31</v>
      </c>
      <c r="I52" s="34">
        <v>570.62</v>
      </c>
      <c r="J52" s="4">
        <f t="shared" si="3"/>
        <v>2213.4</v>
      </c>
      <c r="K52" s="8">
        <v>250</v>
      </c>
      <c r="L52" s="28">
        <f t="shared" si="2"/>
        <v>3034.02</v>
      </c>
    </row>
    <row r="53" spans="3:12" x14ac:dyDescent="0.25">
      <c r="C53" s="6">
        <v>40</v>
      </c>
      <c r="D53" s="13" t="s">
        <v>14</v>
      </c>
      <c r="E53" s="14" t="s">
        <v>99</v>
      </c>
      <c r="F53" s="35" t="s">
        <v>31</v>
      </c>
      <c r="G53" s="12">
        <v>71.400000000000006</v>
      </c>
      <c r="H53" s="22">
        <v>31</v>
      </c>
      <c r="I53" s="34">
        <v>570.62</v>
      </c>
      <c r="J53" s="4">
        <f t="shared" si="3"/>
        <v>2213.4</v>
      </c>
      <c r="K53" s="8">
        <v>250</v>
      </c>
      <c r="L53" s="28">
        <f t="shared" si="2"/>
        <v>3034.02</v>
      </c>
    </row>
    <row r="54" spans="3:12" x14ac:dyDescent="0.25">
      <c r="C54" s="6">
        <v>41</v>
      </c>
      <c r="D54" s="13" t="s">
        <v>14</v>
      </c>
      <c r="E54" s="14" t="s">
        <v>99</v>
      </c>
      <c r="F54" s="35" t="s">
        <v>32</v>
      </c>
      <c r="G54" s="12">
        <v>71.400000000000006</v>
      </c>
      <c r="H54" s="22">
        <v>31</v>
      </c>
      <c r="I54" s="34">
        <v>570.62</v>
      </c>
      <c r="J54" s="4">
        <f t="shared" si="3"/>
        <v>2213.4</v>
      </c>
      <c r="K54" s="8">
        <v>250</v>
      </c>
      <c r="L54" s="28">
        <f t="shared" si="2"/>
        <v>3034.02</v>
      </c>
    </row>
    <row r="55" spans="3:12" x14ac:dyDescent="0.25">
      <c r="C55" s="6">
        <v>42</v>
      </c>
      <c r="D55" s="13" t="s">
        <v>14</v>
      </c>
      <c r="E55" s="14" t="s">
        <v>99</v>
      </c>
      <c r="F55" s="24" t="s">
        <v>33</v>
      </c>
      <c r="G55" s="12">
        <v>71.400000000000006</v>
      </c>
      <c r="H55" s="22">
        <v>31</v>
      </c>
      <c r="I55" s="34">
        <v>570.62</v>
      </c>
      <c r="J55" s="4">
        <f t="shared" si="3"/>
        <v>2213.4</v>
      </c>
      <c r="K55" s="8">
        <v>250</v>
      </c>
      <c r="L55" s="28">
        <f t="shared" si="2"/>
        <v>3034.02</v>
      </c>
    </row>
    <row r="56" spans="3:12" x14ac:dyDescent="0.25">
      <c r="C56" s="6">
        <v>43</v>
      </c>
      <c r="D56" s="13" t="s">
        <v>14</v>
      </c>
      <c r="E56" s="14" t="s">
        <v>99</v>
      </c>
      <c r="F56" s="35" t="s">
        <v>34</v>
      </c>
      <c r="G56" s="12">
        <v>71.400000000000006</v>
      </c>
      <c r="H56" s="22">
        <v>31</v>
      </c>
      <c r="I56" s="34">
        <v>570.62</v>
      </c>
      <c r="J56" s="4">
        <f t="shared" si="3"/>
        <v>2213.4</v>
      </c>
      <c r="K56" s="8">
        <v>250</v>
      </c>
      <c r="L56" s="28">
        <f t="shared" si="2"/>
        <v>3034.02</v>
      </c>
    </row>
    <row r="57" spans="3:12" x14ac:dyDescent="0.25">
      <c r="C57" s="6">
        <v>44</v>
      </c>
      <c r="D57" s="13" t="s">
        <v>14</v>
      </c>
      <c r="E57" s="14" t="s">
        <v>99</v>
      </c>
      <c r="F57" s="24" t="s">
        <v>35</v>
      </c>
      <c r="G57" s="12">
        <v>71.400000000000006</v>
      </c>
      <c r="H57" s="22">
        <v>31</v>
      </c>
      <c r="I57" s="34">
        <v>570.62</v>
      </c>
      <c r="J57" s="4">
        <f t="shared" si="3"/>
        <v>2213.4</v>
      </c>
      <c r="K57" s="8">
        <v>250</v>
      </c>
      <c r="L57" s="28">
        <f t="shared" si="2"/>
        <v>3034.02</v>
      </c>
    </row>
    <row r="58" spans="3:12" x14ac:dyDescent="0.25">
      <c r="C58" s="6">
        <v>45</v>
      </c>
      <c r="D58" s="13" t="s">
        <v>14</v>
      </c>
      <c r="E58" s="14" t="s">
        <v>99</v>
      </c>
      <c r="F58" s="35" t="s">
        <v>36</v>
      </c>
      <c r="G58" s="12">
        <v>71.400000000000006</v>
      </c>
      <c r="H58" s="22">
        <v>31</v>
      </c>
      <c r="I58" s="34">
        <v>570.62</v>
      </c>
      <c r="J58" s="4">
        <f t="shared" si="3"/>
        <v>2213.4</v>
      </c>
      <c r="K58" s="8">
        <v>250</v>
      </c>
      <c r="L58" s="28">
        <f t="shared" si="2"/>
        <v>3034.02</v>
      </c>
    </row>
    <row r="59" spans="3:12" x14ac:dyDescent="0.25">
      <c r="C59" s="6">
        <v>46</v>
      </c>
      <c r="D59" s="13" t="s">
        <v>14</v>
      </c>
      <c r="E59" s="14" t="s">
        <v>99</v>
      </c>
      <c r="F59" s="35" t="s">
        <v>37</v>
      </c>
      <c r="G59" s="12">
        <v>71.400000000000006</v>
      </c>
      <c r="H59" s="22">
        <v>31</v>
      </c>
      <c r="I59" s="34">
        <v>570.62</v>
      </c>
      <c r="J59" s="4">
        <f t="shared" si="3"/>
        <v>2213.4</v>
      </c>
      <c r="K59" s="8">
        <v>250</v>
      </c>
      <c r="L59" s="28">
        <f t="shared" si="2"/>
        <v>3034.02</v>
      </c>
    </row>
    <row r="60" spans="3:12" x14ac:dyDescent="0.25">
      <c r="C60" s="6">
        <v>47</v>
      </c>
      <c r="D60" s="13" t="s">
        <v>14</v>
      </c>
      <c r="E60" s="14" t="s">
        <v>99</v>
      </c>
      <c r="F60" s="35" t="s">
        <v>38</v>
      </c>
      <c r="G60" s="12">
        <v>71.400000000000006</v>
      </c>
      <c r="H60" s="22">
        <v>31</v>
      </c>
      <c r="I60" s="34">
        <v>570.62</v>
      </c>
      <c r="J60" s="4">
        <f t="shared" si="3"/>
        <v>2213.4</v>
      </c>
      <c r="K60" s="8">
        <v>250</v>
      </c>
      <c r="L60" s="28">
        <f t="shared" si="2"/>
        <v>3034.02</v>
      </c>
    </row>
    <row r="61" spans="3:12" x14ac:dyDescent="0.25">
      <c r="C61" s="6">
        <v>48</v>
      </c>
      <c r="D61" s="13" t="s">
        <v>14</v>
      </c>
      <c r="E61" s="14" t="s">
        <v>99</v>
      </c>
      <c r="F61" s="35" t="s">
        <v>39</v>
      </c>
      <c r="G61" s="12">
        <v>71.400000000000006</v>
      </c>
      <c r="H61" s="22">
        <v>31</v>
      </c>
      <c r="I61" s="34">
        <v>570.62</v>
      </c>
      <c r="J61" s="4">
        <f t="shared" si="3"/>
        <v>2213.4</v>
      </c>
      <c r="K61" s="8">
        <v>250</v>
      </c>
      <c r="L61" s="28">
        <f t="shared" si="2"/>
        <v>3034.02</v>
      </c>
    </row>
    <row r="62" spans="3:12" x14ac:dyDescent="0.25">
      <c r="C62" s="6">
        <v>49</v>
      </c>
      <c r="D62" s="13" t="s">
        <v>14</v>
      </c>
      <c r="E62" s="14" t="s">
        <v>99</v>
      </c>
      <c r="F62" s="35" t="s">
        <v>40</v>
      </c>
      <c r="G62" s="12">
        <v>71.400000000000006</v>
      </c>
      <c r="H62" s="22">
        <v>31</v>
      </c>
      <c r="I62" s="34">
        <v>570.62</v>
      </c>
      <c r="J62" s="4">
        <f t="shared" si="3"/>
        <v>2213.4</v>
      </c>
      <c r="K62" s="8">
        <v>250</v>
      </c>
      <c r="L62" s="28">
        <f t="shared" si="2"/>
        <v>3034.02</v>
      </c>
    </row>
    <row r="63" spans="3:12" x14ac:dyDescent="0.25">
      <c r="C63" s="6">
        <v>50</v>
      </c>
      <c r="D63" s="13" t="s">
        <v>14</v>
      </c>
      <c r="E63" s="14" t="s">
        <v>99</v>
      </c>
      <c r="F63" s="35" t="s">
        <v>41</v>
      </c>
      <c r="G63" s="12">
        <v>71.400000000000006</v>
      </c>
      <c r="H63" s="22">
        <v>31</v>
      </c>
      <c r="I63" s="34">
        <v>570.62</v>
      </c>
      <c r="J63" s="4">
        <f t="shared" si="3"/>
        <v>2213.4</v>
      </c>
      <c r="K63" s="8">
        <v>250</v>
      </c>
      <c r="L63" s="28">
        <f t="shared" si="2"/>
        <v>3034.02</v>
      </c>
    </row>
    <row r="64" spans="3:12" x14ac:dyDescent="0.25">
      <c r="C64" s="6">
        <v>51</v>
      </c>
      <c r="D64" s="13" t="s">
        <v>14</v>
      </c>
      <c r="E64" s="14" t="s">
        <v>99</v>
      </c>
      <c r="F64" s="35" t="s">
        <v>42</v>
      </c>
      <c r="G64" s="12">
        <v>71.400000000000006</v>
      </c>
      <c r="H64" s="22">
        <v>31</v>
      </c>
      <c r="I64" s="34">
        <v>570.62</v>
      </c>
      <c r="J64" s="4">
        <f t="shared" si="3"/>
        <v>2213.4</v>
      </c>
      <c r="K64" s="8">
        <v>250</v>
      </c>
      <c r="L64" s="28">
        <f t="shared" si="2"/>
        <v>3034.02</v>
      </c>
    </row>
    <row r="65" spans="3:12" s="19" customFormat="1" x14ac:dyDescent="0.25">
      <c r="C65" s="6">
        <v>52</v>
      </c>
      <c r="D65" s="13" t="s">
        <v>14</v>
      </c>
      <c r="E65" s="14" t="s">
        <v>99</v>
      </c>
      <c r="F65" s="24" t="s">
        <v>120</v>
      </c>
      <c r="G65" s="12">
        <v>71.400000000000006</v>
      </c>
      <c r="H65" s="22">
        <v>31</v>
      </c>
      <c r="I65" s="34">
        <v>570.62</v>
      </c>
      <c r="J65" s="4">
        <f t="shared" si="3"/>
        <v>2213.4</v>
      </c>
      <c r="K65" s="8">
        <v>250</v>
      </c>
      <c r="L65" s="28">
        <f t="shared" si="2"/>
        <v>3034.02</v>
      </c>
    </row>
    <row r="66" spans="3:12" s="19" customFormat="1" x14ac:dyDescent="0.25">
      <c r="C66" s="6">
        <v>53</v>
      </c>
      <c r="D66" s="13" t="s">
        <v>14</v>
      </c>
      <c r="E66" s="11" t="s">
        <v>118</v>
      </c>
      <c r="F66" s="36" t="s">
        <v>128</v>
      </c>
      <c r="G66" s="20">
        <v>71.400000000000006</v>
      </c>
      <c r="H66" s="22">
        <v>31</v>
      </c>
      <c r="I66" s="34">
        <v>570.62</v>
      </c>
      <c r="J66" s="4">
        <f t="shared" si="3"/>
        <v>2213.4</v>
      </c>
      <c r="K66" s="8">
        <v>250</v>
      </c>
      <c r="L66" s="28">
        <f t="shared" si="2"/>
        <v>3034.02</v>
      </c>
    </row>
    <row r="67" spans="3:12" x14ac:dyDescent="0.25">
      <c r="C67" s="6">
        <v>54</v>
      </c>
      <c r="D67" s="13" t="s">
        <v>14</v>
      </c>
      <c r="E67" s="14" t="s">
        <v>96</v>
      </c>
      <c r="F67" s="18" t="s">
        <v>15</v>
      </c>
      <c r="G67" s="12">
        <v>71.400000000000006</v>
      </c>
      <c r="H67" s="22">
        <v>31</v>
      </c>
      <c r="I67" s="34">
        <v>570.62</v>
      </c>
      <c r="J67" s="4">
        <f t="shared" si="3"/>
        <v>2213.4</v>
      </c>
      <c r="K67" s="8">
        <v>250</v>
      </c>
      <c r="L67" s="28">
        <f t="shared" si="2"/>
        <v>3034.02</v>
      </c>
    </row>
    <row r="68" spans="3:12" x14ac:dyDescent="0.25">
      <c r="C68" s="6">
        <v>55</v>
      </c>
      <c r="D68" s="13" t="s">
        <v>14</v>
      </c>
      <c r="E68" s="14" t="s">
        <v>100</v>
      </c>
      <c r="F68" s="39" t="s">
        <v>43</v>
      </c>
      <c r="G68" s="12">
        <v>71.400000000000006</v>
      </c>
      <c r="H68" s="22">
        <v>31</v>
      </c>
      <c r="I68" s="34">
        <v>570.62</v>
      </c>
      <c r="J68" s="4">
        <f t="shared" si="3"/>
        <v>2213.4</v>
      </c>
      <c r="K68" s="8">
        <v>250</v>
      </c>
      <c r="L68" s="28">
        <f t="shared" si="2"/>
        <v>3034.02</v>
      </c>
    </row>
    <row r="69" spans="3:12" x14ac:dyDescent="0.25">
      <c r="C69" s="6">
        <v>56</v>
      </c>
      <c r="D69" s="13" t="s">
        <v>14</v>
      </c>
      <c r="E69" s="14" t="s">
        <v>100</v>
      </c>
      <c r="F69" s="18" t="s">
        <v>44</v>
      </c>
      <c r="G69" s="12">
        <v>71.400000000000006</v>
      </c>
      <c r="H69" s="22">
        <v>31</v>
      </c>
      <c r="I69" s="34">
        <v>570.62</v>
      </c>
      <c r="J69" s="4">
        <f t="shared" si="3"/>
        <v>2213.4</v>
      </c>
      <c r="K69" s="8">
        <v>250</v>
      </c>
      <c r="L69" s="28">
        <f t="shared" si="2"/>
        <v>3034.02</v>
      </c>
    </row>
    <row r="70" spans="3:12" x14ac:dyDescent="0.25">
      <c r="C70" s="6">
        <v>57</v>
      </c>
      <c r="D70" s="13" t="s">
        <v>14</v>
      </c>
      <c r="E70" s="14" t="s">
        <v>100</v>
      </c>
      <c r="F70" s="18" t="s">
        <v>45</v>
      </c>
      <c r="G70" s="12">
        <v>71.400000000000006</v>
      </c>
      <c r="H70" s="22">
        <v>31</v>
      </c>
      <c r="I70" s="34">
        <v>570.62</v>
      </c>
      <c r="J70" s="4">
        <f t="shared" si="3"/>
        <v>2213.4</v>
      </c>
      <c r="K70" s="8">
        <v>250</v>
      </c>
      <c r="L70" s="28">
        <f t="shared" si="2"/>
        <v>3034.02</v>
      </c>
    </row>
    <row r="71" spans="3:12" x14ac:dyDescent="0.25">
      <c r="C71" s="6">
        <v>58</v>
      </c>
      <c r="D71" s="13" t="s">
        <v>14</v>
      </c>
      <c r="E71" s="14" t="s">
        <v>100</v>
      </c>
      <c r="F71" s="18" t="s">
        <v>46</v>
      </c>
      <c r="G71" s="12">
        <v>71.400000000000006</v>
      </c>
      <c r="H71" s="22">
        <v>31</v>
      </c>
      <c r="I71" s="34">
        <v>570.62</v>
      </c>
      <c r="J71" s="4">
        <f t="shared" si="3"/>
        <v>2213.4</v>
      </c>
      <c r="K71" s="8">
        <v>250</v>
      </c>
      <c r="L71" s="28">
        <f t="shared" si="2"/>
        <v>3034.02</v>
      </c>
    </row>
    <row r="72" spans="3:12" x14ac:dyDescent="0.25">
      <c r="C72" s="6">
        <v>59</v>
      </c>
      <c r="D72" s="13" t="s">
        <v>14</v>
      </c>
      <c r="E72" s="14" t="s">
        <v>100</v>
      </c>
      <c r="F72" s="18" t="s">
        <v>47</v>
      </c>
      <c r="G72" s="12">
        <v>71.400000000000006</v>
      </c>
      <c r="H72" s="22">
        <v>31</v>
      </c>
      <c r="I72" s="34">
        <v>570.62</v>
      </c>
      <c r="J72" s="4">
        <f t="shared" si="3"/>
        <v>2213.4</v>
      </c>
      <c r="K72" s="8">
        <v>250</v>
      </c>
      <c r="L72" s="28">
        <f t="shared" si="2"/>
        <v>3034.02</v>
      </c>
    </row>
    <row r="73" spans="3:12" x14ac:dyDescent="0.25">
      <c r="C73" s="6">
        <v>61</v>
      </c>
      <c r="D73" s="13" t="s">
        <v>14</v>
      </c>
      <c r="E73" s="23" t="s">
        <v>100</v>
      </c>
      <c r="F73" s="18" t="s">
        <v>48</v>
      </c>
      <c r="G73" s="12">
        <v>71.400000000000006</v>
      </c>
      <c r="H73" s="22">
        <v>31</v>
      </c>
      <c r="I73" s="34">
        <v>570.62</v>
      </c>
      <c r="J73" s="4">
        <f t="shared" si="3"/>
        <v>2213.4</v>
      </c>
      <c r="K73" s="8">
        <v>250</v>
      </c>
      <c r="L73" s="28">
        <f t="shared" si="2"/>
        <v>3034.02</v>
      </c>
    </row>
    <row r="74" spans="3:12" x14ac:dyDescent="0.25">
      <c r="C74" s="6">
        <v>62</v>
      </c>
      <c r="D74" s="13" t="s">
        <v>14</v>
      </c>
      <c r="E74" s="14" t="s">
        <v>100</v>
      </c>
      <c r="F74" s="18" t="s">
        <v>136</v>
      </c>
      <c r="G74" s="12">
        <v>71.400000000000006</v>
      </c>
      <c r="H74" s="22">
        <v>31</v>
      </c>
      <c r="I74" s="34">
        <v>570.62</v>
      </c>
      <c r="J74" s="4">
        <f t="shared" si="3"/>
        <v>2213.4</v>
      </c>
      <c r="K74" s="8">
        <v>250</v>
      </c>
      <c r="L74" s="28">
        <f t="shared" si="2"/>
        <v>3034.02</v>
      </c>
    </row>
    <row r="75" spans="3:12" x14ac:dyDescent="0.25">
      <c r="C75" s="6">
        <v>63</v>
      </c>
      <c r="D75" s="13" t="s">
        <v>14</v>
      </c>
      <c r="E75" s="14" t="s">
        <v>100</v>
      </c>
      <c r="F75" s="18" t="s">
        <v>113</v>
      </c>
      <c r="G75" s="12">
        <v>71.400000000000006</v>
      </c>
      <c r="H75" s="22">
        <v>31</v>
      </c>
      <c r="I75" s="34">
        <v>570.62</v>
      </c>
      <c r="J75" s="4">
        <f t="shared" si="3"/>
        <v>2213.4</v>
      </c>
      <c r="K75" s="8">
        <v>250</v>
      </c>
      <c r="L75" s="28">
        <f t="shared" si="2"/>
        <v>3034.02</v>
      </c>
    </row>
    <row r="76" spans="3:12" x14ac:dyDescent="0.25">
      <c r="C76" s="6">
        <v>64</v>
      </c>
      <c r="D76" s="13" t="s">
        <v>14</v>
      </c>
      <c r="E76" s="14" t="s">
        <v>100</v>
      </c>
      <c r="F76" s="18" t="s">
        <v>49</v>
      </c>
      <c r="G76" s="12">
        <v>71.400000000000006</v>
      </c>
      <c r="H76" s="22">
        <v>31</v>
      </c>
      <c r="I76" s="34">
        <v>570.62</v>
      </c>
      <c r="J76" s="4">
        <f t="shared" si="3"/>
        <v>2213.4</v>
      </c>
      <c r="K76" s="8">
        <v>250</v>
      </c>
      <c r="L76" s="28">
        <f t="shared" si="2"/>
        <v>3034.02</v>
      </c>
    </row>
    <row r="77" spans="3:12" x14ac:dyDescent="0.25">
      <c r="C77" s="6">
        <v>65</v>
      </c>
      <c r="D77" s="13" t="s">
        <v>14</v>
      </c>
      <c r="E77" s="14" t="s">
        <v>100</v>
      </c>
      <c r="F77" s="18" t="s">
        <v>50</v>
      </c>
      <c r="G77" s="12">
        <v>71.400000000000006</v>
      </c>
      <c r="H77" s="22">
        <v>31</v>
      </c>
      <c r="I77" s="34">
        <v>570.62</v>
      </c>
      <c r="J77" s="4">
        <f t="shared" si="3"/>
        <v>2213.4</v>
      </c>
      <c r="K77" s="8">
        <v>250</v>
      </c>
      <c r="L77" s="28">
        <f t="shared" si="2"/>
        <v>3034.02</v>
      </c>
    </row>
    <row r="78" spans="3:12" x14ac:dyDescent="0.25">
      <c r="C78" s="6">
        <v>66</v>
      </c>
      <c r="D78" s="13" t="s">
        <v>14</v>
      </c>
      <c r="E78" s="14" t="s">
        <v>100</v>
      </c>
      <c r="F78" s="18" t="s">
        <v>51</v>
      </c>
      <c r="G78" s="12">
        <v>71.400000000000006</v>
      </c>
      <c r="H78" s="22">
        <v>31</v>
      </c>
      <c r="I78" s="34">
        <v>570.62</v>
      </c>
      <c r="J78" s="4">
        <f t="shared" ref="J78:J109" si="4">+G78*H78</f>
        <v>2213.4</v>
      </c>
      <c r="K78" s="8">
        <v>250</v>
      </c>
      <c r="L78" s="28">
        <f t="shared" si="2"/>
        <v>3034.02</v>
      </c>
    </row>
    <row r="79" spans="3:12" x14ac:dyDescent="0.25">
      <c r="C79" s="6">
        <v>67</v>
      </c>
      <c r="D79" s="13" t="s">
        <v>14</v>
      </c>
      <c r="E79" s="14" t="s">
        <v>100</v>
      </c>
      <c r="F79" s="18" t="s">
        <v>54</v>
      </c>
      <c r="G79" s="12">
        <v>71.400000000000006</v>
      </c>
      <c r="H79" s="22">
        <v>31</v>
      </c>
      <c r="I79" s="34">
        <v>570.62</v>
      </c>
      <c r="J79" s="4">
        <f t="shared" si="4"/>
        <v>2213.4</v>
      </c>
      <c r="K79" s="8">
        <v>250</v>
      </c>
      <c r="L79" s="28">
        <f t="shared" si="2"/>
        <v>3034.02</v>
      </c>
    </row>
    <row r="80" spans="3:12" x14ac:dyDescent="0.25">
      <c r="C80" s="6">
        <v>68</v>
      </c>
      <c r="D80" s="13" t="s">
        <v>14</v>
      </c>
      <c r="E80" s="14" t="s">
        <v>100</v>
      </c>
      <c r="F80" s="24" t="s">
        <v>55</v>
      </c>
      <c r="G80" s="12">
        <v>71.400000000000006</v>
      </c>
      <c r="H80" s="22">
        <v>31</v>
      </c>
      <c r="I80" s="34">
        <v>570.62</v>
      </c>
      <c r="J80" s="4">
        <f t="shared" si="4"/>
        <v>2213.4</v>
      </c>
      <c r="K80" s="8">
        <v>250</v>
      </c>
      <c r="L80" s="28">
        <f t="shared" si="2"/>
        <v>3034.02</v>
      </c>
    </row>
    <row r="81" spans="3:12" x14ac:dyDescent="0.25">
      <c r="C81" s="6">
        <v>69</v>
      </c>
      <c r="D81" s="13" t="s">
        <v>14</v>
      </c>
      <c r="E81" s="14" t="s">
        <v>100</v>
      </c>
      <c r="F81" s="35" t="s">
        <v>56</v>
      </c>
      <c r="G81" s="12">
        <v>71.400000000000006</v>
      </c>
      <c r="H81" s="22">
        <v>31</v>
      </c>
      <c r="I81" s="34">
        <v>570.62</v>
      </c>
      <c r="J81" s="4">
        <f t="shared" si="4"/>
        <v>2213.4</v>
      </c>
      <c r="K81" s="8">
        <v>250</v>
      </c>
      <c r="L81" s="28">
        <f t="shared" si="2"/>
        <v>3034.02</v>
      </c>
    </row>
    <row r="82" spans="3:12" x14ac:dyDescent="0.25">
      <c r="C82" s="6">
        <v>70</v>
      </c>
      <c r="D82" s="13" t="s">
        <v>14</v>
      </c>
      <c r="E82" s="14" t="s">
        <v>100</v>
      </c>
      <c r="F82" s="24" t="s">
        <v>57</v>
      </c>
      <c r="G82" s="12">
        <v>71.400000000000006</v>
      </c>
      <c r="H82" s="22">
        <v>31</v>
      </c>
      <c r="I82" s="34">
        <v>570.62</v>
      </c>
      <c r="J82" s="4">
        <f t="shared" si="4"/>
        <v>2213.4</v>
      </c>
      <c r="K82" s="8">
        <v>250</v>
      </c>
      <c r="L82" s="28">
        <f t="shared" si="2"/>
        <v>3034.02</v>
      </c>
    </row>
    <row r="83" spans="3:12" x14ac:dyDescent="0.25">
      <c r="C83" s="6">
        <v>71</v>
      </c>
      <c r="D83" s="13" t="s">
        <v>14</v>
      </c>
      <c r="E83" s="14" t="s">
        <v>100</v>
      </c>
      <c r="F83" s="24" t="s">
        <v>58</v>
      </c>
      <c r="G83" s="12">
        <v>71.400000000000006</v>
      </c>
      <c r="H83" s="22">
        <v>31</v>
      </c>
      <c r="I83" s="34">
        <v>570.62</v>
      </c>
      <c r="J83" s="4">
        <f t="shared" si="4"/>
        <v>2213.4</v>
      </c>
      <c r="K83" s="8">
        <v>250</v>
      </c>
      <c r="L83" s="28">
        <f t="shared" si="2"/>
        <v>3034.02</v>
      </c>
    </row>
    <row r="84" spans="3:12" x14ac:dyDescent="0.25">
      <c r="C84" s="6">
        <v>72</v>
      </c>
      <c r="D84" s="13" t="s">
        <v>14</v>
      </c>
      <c r="E84" s="14" t="s">
        <v>100</v>
      </c>
      <c r="F84" s="24" t="s">
        <v>59</v>
      </c>
      <c r="G84" s="12">
        <v>71.400000000000006</v>
      </c>
      <c r="H84" s="22">
        <v>31</v>
      </c>
      <c r="I84" s="34">
        <v>570.62</v>
      </c>
      <c r="J84" s="4">
        <f t="shared" si="4"/>
        <v>2213.4</v>
      </c>
      <c r="K84" s="8">
        <v>250</v>
      </c>
      <c r="L84" s="28">
        <f t="shared" si="2"/>
        <v>3034.02</v>
      </c>
    </row>
    <row r="85" spans="3:12" x14ac:dyDescent="0.25">
      <c r="C85" s="6">
        <v>73</v>
      </c>
      <c r="D85" s="13" t="s">
        <v>141</v>
      </c>
      <c r="E85" s="23" t="s">
        <v>100</v>
      </c>
      <c r="F85" s="24" t="s">
        <v>142</v>
      </c>
      <c r="G85" s="12">
        <v>71.400000000000006</v>
      </c>
      <c r="H85" s="22">
        <v>31</v>
      </c>
      <c r="I85" s="34">
        <v>570.62</v>
      </c>
      <c r="J85" s="4">
        <f t="shared" si="4"/>
        <v>2213.4</v>
      </c>
      <c r="K85" s="8">
        <v>250</v>
      </c>
      <c r="L85" s="28">
        <f t="shared" si="2"/>
        <v>3034.02</v>
      </c>
    </row>
    <row r="86" spans="3:12" x14ac:dyDescent="0.25">
      <c r="C86" s="6">
        <v>74</v>
      </c>
      <c r="D86" s="13" t="s">
        <v>14</v>
      </c>
      <c r="E86" s="14" t="s">
        <v>100</v>
      </c>
      <c r="F86" s="24" t="s">
        <v>112</v>
      </c>
      <c r="G86" s="12">
        <v>71.400000000000006</v>
      </c>
      <c r="H86" s="22">
        <v>31</v>
      </c>
      <c r="I86" s="34">
        <v>570.62</v>
      </c>
      <c r="J86" s="4">
        <f t="shared" si="4"/>
        <v>2213.4</v>
      </c>
      <c r="K86" s="8">
        <v>250</v>
      </c>
      <c r="L86" s="28">
        <f t="shared" si="2"/>
        <v>3034.02</v>
      </c>
    </row>
    <row r="87" spans="3:12" x14ac:dyDescent="0.25">
      <c r="C87" s="6">
        <v>75</v>
      </c>
      <c r="D87" s="13" t="s">
        <v>14</v>
      </c>
      <c r="E87" s="23" t="s">
        <v>100</v>
      </c>
      <c r="F87" s="24" t="s">
        <v>133</v>
      </c>
      <c r="G87" s="12">
        <v>71.400000000000006</v>
      </c>
      <c r="H87" s="22">
        <v>31</v>
      </c>
      <c r="I87" s="34">
        <v>570.62</v>
      </c>
      <c r="J87" s="4">
        <f t="shared" si="4"/>
        <v>2213.4</v>
      </c>
      <c r="K87" s="8">
        <v>250</v>
      </c>
      <c r="L87" s="28">
        <f t="shared" si="2"/>
        <v>3034.02</v>
      </c>
    </row>
    <row r="88" spans="3:12" x14ac:dyDescent="0.25">
      <c r="C88" s="6">
        <v>76</v>
      </c>
      <c r="D88" s="13" t="s">
        <v>14</v>
      </c>
      <c r="E88" s="23" t="s">
        <v>118</v>
      </c>
      <c r="F88" s="24" t="s">
        <v>134</v>
      </c>
      <c r="G88" s="12">
        <v>71.400000000000006</v>
      </c>
      <c r="H88" s="22">
        <v>31</v>
      </c>
      <c r="I88" s="34">
        <v>570.62</v>
      </c>
      <c r="J88" s="4">
        <f t="shared" si="4"/>
        <v>2213.4</v>
      </c>
      <c r="K88" s="8">
        <v>250</v>
      </c>
      <c r="L88" s="28">
        <f t="shared" si="2"/>
        <v>3034.02</v>
      </c>
    </row>
    <row r="89" spans="3:12" x14ac:dyDescent="0.25">
      <c r="C89" s="6">
        <v>77</v>
      </c>
      <c r="D89" s="13" t="s">
        <v>14</v>
      </c>
      <c r="E89" s="14" t="s">
        <v>100</v>
      </c>
      <c r="F89" s="24" t="s">
        <v>60</v>
      </c>
      <c r="G89" s="12">
        <v>71.400000000000006</v>
      </c>
      <c r="H89" s="22">
        <v>31</v>
      </c>
      <c r="I89" s="34">
        <v>570.62</v>
      </c>
      <c r="J89" s="4">
        <f t="shared" si="4"/>
        <v>2213.4</v>
      </c>
      <c r="K89" s="8">
        <v>250</v>
      </c>
      <c r="L89" s="28">
        <f t="shared" si="2"/>
        <v>3034.02</v>
      </c>
    </row>
    <row r="90" spans="3:12" x14ac:dyDescent="0.25">
      <c r="C90" s="6">
        <v>78</v>
      </c>
      <c r="D90" s="14" t="s">
        <v>61</v>
      </c>
      <c r="E90" s="14" t="s">
        <v>101</v>
      </c>
      <c r="F90" s="39" t="s">
        <v>62</v>
      </c>
      <c r="G90" s="16">
        <v>72.540000000000006</v>
      </c>
      <c r="H90" s="7">
        <v>31</v>
      </c>
      <c r="I90" s="34">
        <v>535.94000000000005</v>
      </c>
      <c r="J90" s="4">
        <f t="shared" si="4"/>
        <v>2248.7400000000002</v>
      </c>
      <c r="K90" s="8">
        <v>250</v>
      </c>
      <c r="L90" s="28">
        <f>I90+J90+K90</f>
        <v>3034.6800000000003</v>
      </c>
    </row>
    <row r="91" spans="3:12" x14ac:dyDescent="0.25">
      <c r="C91" s="6">
        <v>79</v>
      </c>
      <c r="D91" s="13" t="s">
        <v>61</v>
      </c>
      <c r="E91" s="23" t="s">
        <v>100</v>
      </c>
      <c r="F91" s="18" t="s">
        <v>137</v>
      </c>
      <c r="G91" s="12">
        <v>72.540000000000006</v>
      </c>
      <c r="H91" s="22">
        <v>31</v>
      </c>
      <c r="I91" s="34">
        <v>535.94000000000005</v>
      </c>
      <c r="J91" s="4">
        <f t="shared" si="4"/>
        <v>2248.7400000000002</v>
      </c>
      <c r="K91" s="8">
        <v>250</v>
      </c>
      <c r="L91" s="28">
        <f t="shared" ref="L91" si="5">I91+J91+K91</f>
        <v>3034.6800000000003</v>
      </c>
    </row>
    <row r="92" spans="3:12" x14ac:dyDescent="0.25">
      <c r="C92" s="6">
        <v>80</v>
      </c>
      <c r="D92" s="14" t="s">
        <v>61</v>
      </c>
      <c r="E92" s="14" t="s">
        <v>101</v>
      </c>
      <c r="F92" s="18" t="s">
        <v>63</v>
      </c>
      <c r="G92" s="16">
        <v>72.540000000000006</v>
      </c>
      <c r="H92" s="22">
        <v>31</v>
      </c>
      <c r="I92" s="34">
        <v>535.94000000000005</v>
      </c>
      <c r="J92" s="4">
        <f t="shared" si="4"/>
        <v>2248.7400000000002</v>
      </c>
      <c r="K92" s="8">
        <v>250</v>
      </c>
      <c r="L92" s="28">
        <f t="shared" ref="L92:L124" si="6">I92+J92+K92</f>
        <v>3034.6800000000003</v>
      </c>
    </row>
    <row r="93" spans="3:12" x14ac:dyDescent="0.25">
      <c r="C93" s="6">
        <v>81</v>
      </c>
      <c r="D93" s="14" t="s">
        <v>61</v>
      </c>
      <c r="E93" s="14" t="s">
        <v>101</v>
      </c>
      <c r="F93" s="18" t="s">
        <v>64</v>
      </c>
      <c r="G93" s="16">
        <v>72.540000000000006</v>
      </c>
      <c r="H93" s="22">
        <v>31</v>
      </c>
      <c r="I93" s="34">
        <v>535.94000000000005</v>
      </c>
      <c r="J93" s="4">
        <f t="shared" si="4"/>
        <v>2248.7400000000002</v>
      </c>
      <c r="K93" s="8">
        <v>250</v>
      </c>
      <c r="L93" s="28">
        <f t="shared" si="6"/>
        <v>3034.6800000000003</v>
      </c>
    </row>
    <row r="94" spans="3:12" x14ac:dyDescent="0.25">
      <c r="C94" s="6">
        <v>82</v>
      </c>
      <c r="D94" s="14" t="s">
        <v>61</v>
      </c>
      <c r="E94" s="14" t="s">
        <v>101</v>
      </c>
      <c r="F94" s="18" t="s">
        <v>65</v>
      </c>
      <c r="G94" s="16">
        <v>72.540000000000006</v>
      </c>
      <c r="H94" s="22">
        <v>31</v>
      </c>
      <c r="I94" s="34">
        <v>535.94000000000005</v>
      </c>
      <c r="J94" s="4">
        <f t="shared" si="4"/>
        <v>2248.7400000000002</v>
      </c>
      <c r="K94" s="8">
        <v>250</v>
      </c>
      <c r="L94" s="28">
        <f t="shared" si="6"/>
        <v>3034.6800000000003</v>
      </c>
    </row>
    <row r="95" spans="3:12" x14ac:dyDescent="0.25">
      <c r="C95" s="6">
        <v>83</v>
      </c>
      <c r="D95" s="14" t="s">
        <v>61</v>
      </c>
      <c r="E95" s="14" t="s">
        <v>101</v>
      </c>
      <c r="F95" s="18" t="s">
        <v>66</v>
      </c>
      <c r="G95" s="16">
        <v>72.540000000000006</v>
      </c>
      <c r="H95" s="22">
        <v>31</v>
      </c>
      <c r="I95" s="34">
        <v>535.94000000000005</v>
      </c>
      <c r="J95" s="4">
        <f t="shared" si="4"/>
        <v>2248.7400000000002</v>
      </c>
      <c r="K95" s="8">
        <v>250</v>
      </c>
      <c r="L95" s="28">
        <f t="shared" si="6"/>
        <v>3034.6800000000003</v>
      </c>
    </row>
    <row r="96" spans="3:12" x14ac:dyDescent="0.25">
      <c r="C96" s="6">
        <v>84</v>
      </c>
      <c r="D96" s="14" t="s">
        <v>61</v>
      </c>
      <c r="E96" s="14" t="s">
        <v>101</v>
      </c>
      <c r="F96" s="18" t="s">
        <v>67</v>
      </c>
      <c r="G96" s="16">
        <v>72.540000000000006</v>
      </c>
      <c r="H96" s="22">
        <v>31</v>
      </c>
      <c r="I96" s="34">
        <v>535.94000000000005</v>
      </c>
      <c r="J96" s="4">
        <f t="shared" si="4"/>
        <v>2248.7400000000002</v>
      </c>
      <c r="K96" s="8">
        <v>250</v>
      </c>
      <c r="L96" s="28">
        <f t="shared" si="6"/>
        <v>3034.6800000000003</v>
      </c>
    </row>
    <row r="97" spans="3:12" x14ac:dyDescent="0.25">
      <c r="C97" s="6">
        <v>85</v>
      </c>
      <c r="D97" s="14" t="s">
        <v>61</v>
      </c>
      <c r="E97" s="14" t="s">
        <v>101</v>
      </c>
      <c r="F97" s="18" t="s">
        <v>68</v>
      </c>
      <c r="G97" s="16">
        <v>72.540000000000006</v>
      </c>
      <c r="H97" s="22">
        <v>31</v>
      </c>
      <c r="I97" s="34">
        <v>535.94000000000005</v>
      </c>
      <c r="J97" s="4">
        <f t="shared" si="4"/>
        <v>2248.7400000000002</v>
      </c>
      <c r="K97" s="8">
        <v>250</v>
      </c>
      <c r="L97" s="28">
        <f t="shared" si="6"/>
        <v>3034.6800000000003</v>
      </c>
    </row>
    <row r="98" spans="3:12" x14ac:dyDescent="0.25">
      <c r="C98" s="6">
        <v>86</v>
      </c>
      <c r="D98" s="14" t="s">
        <v>61</v>
      </c>
      <c r="E98" s="14" t="s">
        <v>101</v>
      </c>
      <c r="F98" s="18" t="s">
        <v>69</v>
      </c>
      <c r="G98" s="16">
        <v>72.540000000000006</v>
      </c>
      <c r="H98" s="22">
        <v>31</v>
      </c>
      <c r="I98" s="34">
        <v>535.94000000000005</v>
      </c>
      <c r="J98" s="4">
        <f t="shared" si="4"/>
        <v>2248.7400000000002</v>
      </c>
      <c r="K98" s="8">
        <v>250</v>
      </c>
      <c r="L98" s="28">
        <f t="shared" si="6"/>
        <v>3034.6800000000003</v>
      </c>
    </row>
    <row r="99" spans="3:12" x14ac:dyDescent="0.25">
      <c r="C99" s="6">
        <v>87</v>
      </c>
      <c r="D99" s="14" t="s">
        <v>61</v>
      </c>
      <c r="E99" s="14" t="s">
        <v>101</v>
      </c>
      <c r="F99" s="18" t="s">
        <v>70</v>
      </c>
      <c r="G99" s="16">
        <v>72.540000000000006</v>
      </c>
      <c r="H99" s="22">
        <v>31</v>
      </c>
      <c r="I99" s="34">
        <v>535.94000000000005</v>
      </c>
      <c r="J99" s="4">
        <f t="shared" si="4"/>
        <v>2248.7400000000002</v>
      </c>
      <c r="K99" s="8">
        <v>250</v>
      </c>
      <c r="L99" s="28">
        <f t="shared" si="6"/>
        <v>3034.6800000000003</v>
      </c>
    </row>
    <row r="100" spans="3:12" x14ac:dyDescent="0.25">
      <c r="C100" s="6">
        <v>88</v>
      </c>
      <c r="D100" s="14" t="s">
        <v>61</v>
      </c>
      <c r="E100" s="14" t="s">
        <v>101</v>
      </c>
      <c r="F100" s="18" t="s">
        <v>71</v>
      </c>
      <c r="G100" s="16">
        <v>72.540000000000006</v>
      </c>
      <c r="H100" s="22">
        <v>31</v>
      </c>
      <c r="I100" s="34">
        <v>535.94000000000005</v>
      </c>
      <c r="J100" s="4">
        <f t="shared" si="4"/>
        <v>2248.7400000000002</v>
      </c>
      <c r="K100" s="8">
        <v>250</v>
      </c>
      <c r="L100" s="28">
        <f t="shared" si="6"/>
        <v>3034.6800000000003</v>
      </c>
    </row>
    <row r="101" spans="3:12" x14ac:dyDescent="0.25">
      <c r="C101" s="6">
        <v>89</v>
      </c>
      <c r="D101" s="14" t="s">
        <v>61</v>
      </c>
      <c r="E101" s="14" t="s">
        <v>101</v>
      </c>
      <c r="F101" s="40" t="s">
        <v>72</v>
      </c>
      <c r="G101" s="16">
        <v>72.540000000000006</v>
      </c>
      <c r="H101" s="22">
        <v>31</v>
      </c>
      <c r="I101" s="34">
        <v>535.94000000000005</v>
      </c>
      <c r="J101" s="4">
        <f t="shared" si="4"/>
        <v>2248.7400000000002</v>
      </c>
      <c r="K101" s="8">
        <v>250</v>
      </c>
      <c r="L101" s="28">
        <f t="shared" si="6"/>
        <v>3034.6800000000003</v>
      </c>
    </row>
    <row r="102" spans="3:12" x14ac:dyDescent="0.25">
      <c r="C102" s="6">
        <v>90</v>
      </c>
      <c r="D102" s="14" t="s">
        <v>61</v>
      </c>
      <c r="E102" s="14" t="s">
        <v>101</v>
      </c>
      <c r="F102" s="35" t="s">
        <v>73</v>
      </c>
      <c r="G102" s="16">
        <v>72.540000000000006</v>
      </c>
      <c r="H102" s="22">
        <v>31</v>
      </c>
      <c r="I102" s="34">
        <v>535.94000000000005</v>
      </c>
      <c r="J102" s="4">
        <f t="shared" si="4"/>
        <v>2248.7400000000002</v>
      </c>
      <c r="K102" s="8">
        <v>250</v>
      </c>
      <c r="L102" s="28">
        <f t="shared" si="6"/>
        <v>3034.6800000000003</v>
      </c>
    </row>
    <row r="103" spans="3:12" x14ac:dyDescent="0.25">
      <c r="C103" s="6">
        <v>91</v>
      </c>
      <c r="D103" s="14" t="s">
        <v>61</v>
      </c>
      <c r="E103" s="14" t="s">
        <v>101</v>
      </c>
      <c r="F103" s="35" t="s">
        <v>74</v>
      </c>
      <c r="G103" s="16">
        <v>72.540000000000006</v>
      </c>
      <c r="H103" s="22">
        <v>31</v>
      </c>
      <c r="I103" s="34">
        <v>535.94000000000005</v>
      </c>
      <c r="J103" s="4">
        <f t="shared" si="4"/>
        <v>2248.7400000000002</v>
      </c>
      <c r="K103" s="8">
        <v>250</v>
      </c>
      <c r="L103" s="28">
        <f t="shared" si="6"/>
        <v>3034.6800000000003</v>
      </c>
    </row>
    <row r="104" spans="3:12" x14ac:dyDescent="0.25">
      <c r="C104" s="6">
        <v>92</v>
      </c>
      <c r="D104" s="14" t="s">
        <v>61</v>
      </c>
      <c r="E104" s="14" t="s">
        <v>101</v>
      </c>
      <c r="F104" s="24" t="s">
        <v>75</v>
      </c>
      <c r="G104" s="16">
        <v>72.540000000000006</v>
      </c>
      <c r="H104" s="22">
        <v>31</v>
      </c>
      <c r="I104" s="34">
        <v>535.94000000000005</v>
      </c>
      <c r="J104" s="4">
        <f t="shared" si="4"/>
        <v>2248.7400000000002</v>
      </c>
      <c r="K104" s="8">
        <v>250</v>
      </c>
      <c r="L104" s="28">
        <f t="shared" si="6"/>
        <v>3034.6800000000003</v>
      </c>
    </row>
    <row r="105" spans="3:12" x14ac:dyDescent="0.25">
      <c r="C105" s="6">
        <v>93</v>
      </c>
      <c r="D105" s="14" t="s">
        <v>61</v>
      </c>
      <c r="E105" s="14" t="s">
        <v>101</v>
      </c>
      <c r="F105" s="24" t="s">
        <v>76</v>
      </c>
      <c r="G105" s="16">
        <v>72.540000000000006</v>
      </c>
      <c r="H105" s="22">
        <v>31</v>
      </c>
      <c r="I105" s="34">
        <v>535.94000000000005</v>
      </c>
      <c r="J105" s="4">
        <f t="shared" si="4"/>
        <v>2248.7400000000002</v>
      </c>
      <c r="K105" s="8">
        <v>250</v>
      </c>
      <c r="L105" s="28">
        <f t="shared" si="6"/>
        <v>3034.6800000000003</v>
      </c>
    </row>
    <row r="106" spans="3:12" x14ac:dyDescent="0.25">
      <c r="C106" s="6">
        <v>94</v>
      </c>
      <c r="D106" s="14" t="s">
        <v>61</v>
      </c>
      <c r="E106" s="14" t="s">
        <v>101</v>
      </c>
      <c r="F106" s="24" t="s">
        <v>77</v>
      </c>
      <c r="G106" s="16">
        <v>72.540000000000006</v>
      </c>
      <c r="H106" s="22">
        <v>31</v>
      </c>
      <c r="I106" s="34">
        <v>535.94000000000005</v>
      </c>
      <c r="J106" s="4">
        <f t="shared" si="4"/>
        <v>2248.7400000000002</v>
      </c>
      <c r="K106" s="8">
        <v>250</v>
      </c>
      <c r="L106" s="28">
        <f t="shared" si="6"/>
        <v>3034.6800000000003</v>
      </c>
    </row>
    <row r="107" spans="3:12" x14ac:dyDescent="0.25">
      <c r="C107" s="6">
        <v>95</v>
      </c>
      <c r="D107" s="14" t="s">
        <v>61</v>
      </c>
      <c r="E107" s="14" t="s">
        <v>101</v>
      </c>
      <c r="F107" s="24" t="s">
        <v>78</v>
      </c>
      <c r="G107" s="16">
        <v>72.540000000000006</v>
      </c>
      <c r="H107" s="22">
        <v>31</v>
      </c>
      <c r="I107" s="34">
        <v>535.94000000000005</v>
      </c>
      <c r="J107" s="4">
        <f t="shared" si="4"/>
        <v>2248.7400000000002</v>
      </c>
      <c r="K107" s="8">
        <v>250</v>
      </c>
      <c r="L107" s="28">
        <f t="shared" si="6"/>
        <v>3034.6800000000003</v>
      </c>
    </row>
    <row r="108" spans="3:12" x14ac:dyDescent="0.25">
      <c r="C108" s="6">
        <v>96</v>
      </c>
      <c r="D108" s="14" t="s">
        <v>61</v>
      </c>
      <c r="E108" s="14" t="s">
        <v>101</v>
      </c>
      <c r="F108" s="24" t="s">
        <v>79</v>
      </c>
      <c r="G108" s="16">
        <v>72.540000000000006</v>
      </c>
      <c r="H108" s="22">
        <v>31</v>
      </c>
      <c r="I108" s="34">
        <v>535.94000000000005</v>
      </c>
      <c r="J108" s="4">
        <f t="shared" si="4"/>
        <v>2248.7400000000002</v>
      </c>
      <c r="K108" s="8">
        <v>250</v>
      </c>
      <c r="L108" s="28">
        <f t="shared" si="6"/>
        <v>3034.6800000000003</v>
      </c>
    </row>
    <row r="109" spans="3:12" x14ac:dyDescent="0.25">
      <c r="C109" s="6">
        <v>97</v>
      </c>
      <c r="D109" s="14" t="s">
        <v>61</v>
      </c>
      <c r="E109" s="14" t="s">
        <v>101</v>
      </c>
      <c r="F109" s="24" t="s">
        <v>80</v>
      </c>
      <c r="G109" s="16">
        <v>72.540000000000006</v>
      </c>
      <c r="H109" s="22">
        <v>31</v>
      </c>
      <c r="I109" s="34">
        <v>535.94000000000005</v>
      </c>
      <c r="J109" s="4">
        <f t="shared" si="4"/>
        <v>2248.7400000000002</v>
      </c>
      <c r="K109" s="8">
        <v>250</v>
      </c>
      <c r="L109" s="28">
        <f t="shared" si="6"/>
        <v>3034.6800000000003</v>
      </c>
    </row>
    <row r="110" spans="3:12" x14ac:dyDescent="0.25">
      <c r="C110" s="6">
        <v>98</v>
      </c>
      <c r="D110" s="14" t="s">
        <v>61</v>
      </c>
      <c r="E110" s="14" t="s">
        <v>101</v>
      </c>
      <c r="F110" s="35" t="s">
        <v>81</v>
      </c>
      <c r="G110" s="16">
        <v>72.540000000000006</v>
      </c>
      <c r="H110" s="22">
        <v>31</v>
      </c>
      <c r="I110" s="34">
        <v>535.94000000000005</v>
      </c>
      <c r="J110" s="4">
        <f t="shared" ref="J110:J124" si="7">+G110*H110</f>
        <v>2248.7400000000002</v>
      </c>
      <c r="K110" s="8">
        <v>250</v>
      </c>
      <c r="L110" s="28">
        <f t="shared" si="6"/>
        <v>3034.6800000000003</v>
      </c>
    </row>
    <row r="111" spans="3:12" x14ac:dyDescent="0.25">
      <c r="C111" s="6">
        <v>99</v>
      </c>
      <c r="D111" s="14" t="s">
        <v>61</v>
      </c>
      <c r="E111" s="14" t="s">
        <v>101</v>
      </c>
      <c r="F111" s="24" t="s">
        <v>82</v>
      </c>
      <c r="G111" s="16">
        <v>72.540000000000006</v>
      </c>
      <c r="H111" s="22">
        <v>31</v>
      </c>
      <c r="I111" s="34">
        <v>535.94000000000005</v>
      </c>
      <c r="J111" s="4">
        <f t="shared" si="7"/>
        <v>2248.7400000000002</v>
      </c>
      <c r="K111" s="8">
        <v>250</v>
      </c>
      <c r="L111" s="28">
        <f t="shared" si="6"/>
        <v>3034.6800000000003</v>
      </c>
    </row>
    <row r="112" spans="3:12" x14ac:dyDescent="0.25">
      <c r="C112" s="6">
        <v>100</v>
      </c>
      <c r="D112" s="14" t="s">
        <v>61</v>
      </c>
      <c r="E112" s="14" t="s">
        <v>101</v>
      </c>
      <c r="F112" s="24" t="s">
        <v>83</v>
      </c>
      <c r="G112" s="16">
        <v>72.540000000000006</v>
      </c>
      <c r="H112" s="22">
        <v>31</v>
      </c>
      <c r="I112" s="34">
        <v>535.94000000000005</v>
      </c>
      <c r="J112" s="4">
        <f t="shared" si="7"/>
        <v>2248.7400000000002</v>
      </c>
      <c r="K112" s="8">
        <v>250</v>
      </c>
      <c r="L112" s="28">
        <f t="shared" si="6"/>
        <v>3034.6800000000003</v>
      </c>
    </row>
    <row r="113" spans="2:12" x14ac:dyDescent="0.25">
      <c r="C113" s="6">
        <v>101</v>
      </c>
      <c r="D113" s="14" t="s">
        <v>61</v>
      </c>
      <c r="E113" s="14" t="s">
        <v>101</v>
      </c>
      <c r="F113" s="35" t="s">
        <v>84</v>
      </c>
      <c r="G113" s="16">
        <v>72.540000000000006</v>
      </c>
      <c r="H113" s="22">
        <v>31</v>
      </c>
      <c r="I113" s="34">
        <v>535.94000000000005</v>
      </c>
      <c r="J113" s="4">
        <f t="shared" si="7"/>
        <v>2248.7400000000002</v>
      </c>
      <c r="K113" s="8">
        <v>250</v>
      </c>
      <c r="L113" s="28">
        <f t="shared" si="6"/>
        <v>3034.6800000000003</v>
      </c>
    </row>
    <row r="114" spans="2:12" x14ac:dyDescent="0.25">
      <c r="C114" s="6">
        <v>102</v>
      </c>
      <c r="D114" s="14" t="s">
        <v>61</v>
      </c>
      <c r="E114" s="14" t="s">
        <v>101</v>
      </c>
      <c r="F114" s="35" t="s">
        <v>85</v>
      </c>
      <c r="G114" s="16">
        <v>72.540000000000006</v>
      </c>
      <c r="H114" s="22">
        <v>31</v>
      </c>
      <c r="I114" s="34">
        <v>535.94000000000005</v>
      </c>
      <c r="J114" s="4">
        <f t="shared" si="7"/>
        <v>2248.7400000000002</v>
      </c>
      <c r="K114" s="8">
        <v>250</v>
      </c>
      <c r="L114" s="28">
        <f t="shared" si="6"/>
        <v>3034.6800000000003</v>
      </c>
    </row>
    <row r="115" spans="2:12" x14ac:dyDescent="0.25">
      <c r="C115" s="6">
        <v>103</v>
      </c>
      <c r="D115" s="14" t="s">
        <v>61</v>
      </c>
      <c r="E115" s="14" t="s">
        <v>101</v>
      </c>
      <c r="F115" s="35" t="s">
        <v>86</v>
      </c>
      <c r="G115" s="16">
        <v>72.540000000000006</v>
      </c>
      <c r="H115" s="22">
        <v>31</v>
      </c>
      <c r="I115" s="34">
        <v>535.94000000000005</v>
      </c>
      <c r="J115" s="4">
        <f t="shared" si="7"/>
        <v>2248.7400000000002</v>
      </c>
      <c r="K115" s="8">
        <v>250</v>
      </c>
      <c r="L115" s="28">
        <f t="shared" si="6"/>
        <v>3034.6800000000003</v>
      </c>
    </row>
    <row r="116" spans="2:12" x14ac:dyDescent="0.25">
      <c r="C116" s="6">
        <v>104</v>
      </c>
      <c r="D116" s="14" t="s">
        <v>61</v>
      </c>
      <c r="E116" s="14" t="s">
        <v>101</v>
      </c>
      <c r="F116" s="35" t="s">
        <v>87</v>
      </c>
      <c r="G116" s="16">
        <v>72.540000000000006</v>
      </c>
      <c r="H116" s="22">
        <v>31</v>
      </c>
      <c r="I116" s="34">
        <v>535.94000000000005</v>
      </c>
      <c r="J116" s="4">
        <f t="shared" si="7"/>
        <v>2248.7400000000002</v>
      </c>
      <c r="K116" s="8">
        <v>250</v>
      </c>
      <c r="L116" s="28">
        <f t="shared" si="6"/>
        <v>3034.6800000000003</v>
      </c>
    </row>
    <row r="117" spans="2:12" x14ac:dyDescent="0.25">
      <c r="C117" s="6">
        <v>105</v>
      </c>
      <c r="D117" s="14" t="s">
        <v>61</v>
      </c>
      <c r="E117" s="14" t="s">
        <v>101</v>
      </c>
      <c r="F117" s="35" t="s">
        <v>114</v>
      </c>
      <c r="G117" s="16">
        <v>72.540000000000006</v>
      </c>
      <c r="H117" s="22">
        <v>31</v>
      </c>
      <c r="I117" s="34">
        <v>535.94000000000005</v>
      </c>
      <c r="J117" s="4">
        <f t="shared" si="7"/>
        <v>2248.7400000000002</v>
      </c>
      <c r="K117" s="8">
        <v>250</v>
      </c>
      <c r="L117" s="28">
        <f t="shared" si="6"/>
        <v>3034.6800000000003</v>
      </c>
    </row>
    <row r="118" spans="2:12" x14ac:dyDescent="0.25">
      <c r="C118" s="6">
        <v>106</v>
      </c>
      <c r="D118" s="14" t="s">
        <v>61</v>
      </c>
      <c r="E118" s="14" t="s">
        <v>101</v>
      </c>
      <c r="F118" s="18" t="s">
        <v>88</v>
      </c>
      <c r="G118" s="12">
        <v>72.540000000000006</v>
      </c>
      <c r="H118" s="22">
        <v>31</v>
      </c>
      <c r="I118" s="34">
        <v>535.94000000000005</v>
      </c>
      <c r="J118" s="4">
        <f t="shared" si="7"/>
        <v>2248.7400000000002</v>
      </c>
      <c r="K118" s="8">
        <v>250</v>
      </c>
      <c r="L118" s="28">
        <f t="shared" si="6"/>
        <v>3034.6800000000003</v>
      </c>
    </row>
    <row r="119" spans="2:12" x14ac:dyDescent="0.25">
      <c r="C119" s="6">
        <v>107</v>
      </c>
      <c r="D119" s="14" t="s">
        <v>61</v>
      </c>
      <c r="E119" s="14" t="s">
        <v>101</v>
      </c>
      <c r="F119" s="6" t="s">
        <v>109</v>
      </c>
      <c r="G119" s="12">
        <v>72.540000000000006</v>
      </c>
      <c r="H119" s="22">
        <v>31</v>
      </c>
      <c r="I119" s="34">
        <v>535.94000000000005</v>
      </c>
      <c r="J119" s="4">
        <f t="shared" si="7"/>
        <v>2248.7400000000002</v>
      </c>
      <c r="K119" s="8">
        <v>250</v>
      </c>
      <c r="L119" s="28">
        <f t="shared" si="6"/>
        <v>3034.6800000000003</v>
      </c>
    </row>
    <row r="120" spans="2:12" x14ac:dyDescent="0.25">
      <c r="C120" s="6">
        <v>108</v>
      </c>
      <c r="D120" s="14" t="s">
        <v>61</v>
      </c>
      <c r="E120" s="7" t="s">
        <v>101</v>
      </c>
      <c r="F120" s="40" t="s">
        <v>110</v>
      </c>
      <c r="G120" s="16">
        <v>72.540000000000006</v>
      </c>
      <c r="H120" s="22">
        <v>31</v>
      </c>
      <c r="I120" s="34">
        <v>535.94000000000005</v>
      </c>
      <c r="J120" s="4">
        <f t="shared" si="7"/>
        <v>2248.7400000000002</v>
      </c>
      <c r="K120" s="8">
        <v>250</v>
      </c>
      <c r="L120" s="28">
        <f t="shared" si="6"/>
        <v>3034.6800000000003</v>
      </c>
    </row>
    <row r="121" spans="2:12" x14ac:dyDescent="0.25">
      <c r="C121" s="6">
        <v>109</v>
      </c>
      <c r="D121" s="23" t="s">
        <v>61</v>
      </c>
      <c r="E121" s="22" t="s">
        <v>101</v>
      </c>
      <c r="F121" s="18" t="s">
        <v>125</v>
      </c>
      <c r="G121" s="16">
        <v>72.540000000000006</v>
      </c>
      <c r="H121" s="22">
        <v>31</v>
      </c>
      <c r="I121" s="34">
        <v>535.94000000000005</v>
      </c>
      <c r="J121" s="4">
        <f t="shared" si="7"/>
        <v>2248.7400000000002</v>
      </c>
      <c r="K121" s="8">
        <v>250</v>
      </c>
      <c r="L121" s="28">
        <f t="shared" si="6"/>
        <v>3034.6800000000003</v>
      </c>
    </row>
    <row r="122" spans="2:12" s="19" customFormat="1" x14ac:dyDescent="0.25">
      <c r="B122" s="5"/>
      <c r="C122" s="6">
        <v>110</v>
      </c>
      <c r="D122" s="14" t="s">
        <v>61</v>
      </c>
      <c r="E122" s="14" t="s">
        <v>101</v>
      </c>
      <c r="F122" s="18" t="s">
        <v>121</v>
      </c>
      <c r="G122" s="16">
        <v>72.540000000000006</v>
      </c>
      <c r="H122" s="22">
        <v>31</v>
      </c>
      <c r="I122" s="34">
        <v>535.94000000000005</v>
      </c>
      <c r="J122" s="4">
        <f t="shared" si="7"/>
        <v>2248.7400000000002</v>
      </c>
      <c r="K122" s="8">
        <v>250</v>
      </c>
      <c r="L122" s="28">
        <f t="shared" si="6"/>
        <v>3034.6800000000003</v>
      </c>
    </row>
    <row r="123" spans="2:12" s="19" customFormat="1" x14ac:dyDescent="0.25">
      <c r="B123" s="5"/>
      <c r="C123" s="6">
        <v>111</v>
      </c>
      <c r="D123" s="23" t="s">
        <v>61</v>
      </c>
      <c r="E123" s="23" t="s">
        <v>101</v>
      </c>
      <c r="F123" s="24" t="s">
        <v>124</v>
      </c>
      <c r="G123" s="16">
        <v>72.540000000000006</v>
      </c>
      <c r="H123" s="22">
        <v>31</v>
      </c>
      <c r="I123" s="34">
        <v>535.94000000000005</v>
      </c>
      <c r="J123" s="4">
        <f t="shared" si="7"/>
        <v>2248.7400000000002</v>
      </c>
      <c r="K123" s="8">
        <v>250</v>
      </c>
      <c r="L123" s="28">
        <f t="shared" si="6"/>
        <v>3034.6800000000003</v>
      </c>
    </row>
    <row r="124" spans="2:12" s="19" customFormat="1" x14ac:dyDescent="0.25">
      <c r="B124" s="5"/>
      <c r="C124" s="6">
        <v>112</v>
      </c>
      <c r="D124" s="14" t="s">
        <v>61</v>
      </c>
      <c r="E124" s="14" t="s">
        <v>101</v>
      </c>
      <c r="F124" s="18" t="s">
        <v>122</v>
      </c>
      <c r="G124" s="16">
        <v>72.540000000000006</v>
      </c>
      <c r="H124" s="22">
        <v>31</v>
      </c>
      <c r="I124" s="34">
        <v>535.94000000000005</v>
      </c>
      <c r="J124" s="4">
        <f t="shared" si="7"/>
        <v>2248.7400000000002</v>
      </c>
      <c r="K124" s="8">
        <v>250</v>
      </c>
      <c r="L124" s="28">
        <f t="shared" si="6"/>
        <v>3034.6800000000003</v>
      </c>
    </row>
  </sheetData>
  <mergeCells count="14">
    <mergeCell ref="C8:L8"/>
    <mergeCell ref="C9:L9"/>
    <mergeCell ref="C6:L6"/>
    <mergeCell ref="C7:L7"/>
    <mergeCell ref="G11:G13"/>
    <mergeCell ref="J11:J12"/>
    <mergeCell ref="H11:H13"/>
    <mergeCell ref="C11:C13"/>
    <mergeCell ref="D11:D13"/>
    <mergeCell ref="E11:E13"/>
    <mergeCell ref="F11:F13"/>
    <mergeCell ref="K11:K12"/>
    <mergeCell ref="L11:L13"/>
    <mergeCell ref="I11:I12"/>
  </mergeCells>
  <printOptions horizontalCentered="1"/>
  <pageMargins left="0.25" right="0.25" top="0.75" bottom="0.75" header="0.3" footer="0.3"/>
  <pageSetup scale="73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5" customFormat="1" x14ac:dyDescent="0.25">
      <c r="C1" s="6">
        <v>68</v>
      </c>
      <c r="D1" s="17">
        <v>1273190</v>
      </c>
      <c r="E1" s="13" t="s">
        <v>14</v>
      </c>
      <c r="F1" s="14" t="s">
        <v>100</v>
      </c>
      <c r="G1" s="18" t="s">
        <v>52</v>
      </c>
      <c r="H1" s="32">
        <v>42736</v>
      </c>
      <c r="I1" s="18">
        <v>9901100967</v>
      </c>
      <c r="J1" s="18">
        <v>1273190</v>
      </c>
      <c r="K1" s="18" t="s">
        <v>130</v>
      </c>
      <c r="L1" s="12">
        <v>71.400000000000006</v>
      </c>
      <c r="M1" s="22">
        <v>17</v>
      </c>
      <c r="N1" s="17">
        <f>ROUND(570.62*17/30,2)</f>
        <v>323.35000000000002</v>
      </c>
      <c r="O1" s="4">
        <f>+L1*M1</f>
        <v>1213.8000000000002</v>
      </c>
      <c r="P1" s="8">
        <f>ROUND(250*17/30,2)</f>
        <v>141.66999999999999</v>
      </c>
      <c r="Q1" s="28">
        <f>+N1+O1+P1</f>
        <v>1678.8200000000002</v>
      </c>
      <c r="R1" s="27">
        <f>ROUND((N1+O1)*4.83%,2)</f>
        <v>74.239999999999995</v>
      </c>
      <c r="S1" s="27"/>
      <c r="T1" s="27">
        <f>+R1+S1</f>
        <v>74.239999999999995</v>
      </c>
      <c r="U1" s="25">
        <f>ROUND(Q1-T1,2)</f>
        <v>1604.58</v>
      </c>
      <c r="V1" s="21">
        <v>3164003073</v>
      </c>
      <c r="W1" s="30" t="s">
        <v>131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Sofia Schaad</cp:lastModifiedBy>
  <cp:lastPrinted>2021-06-11T19:00:36Z</cp:lastPrinted>
  <dcterms:created xsi:type="dcterms:W3CDTF">2019-01-22T22:49:45Z</dcterms:created>
  <dcterms:modified xsi:type="dcterms:W3CDTF">2021-06-11T19:00:42Z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