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RRHH 2021\NOMINAS 2021\029\JUNIO\"/>
    </mc:Choice>
  </mc:AlternateContent>
  <bookViews>
    <workbookView xWindow="0" yWindow="0" windowWidth="28800" windowHeight="12330"/>
  </bookViews>
  <sheets>
    <sheet name="NOMINA 029 " sheetId="1" r:id="rId1"/>
    <sheet name="Hoja1" sheetId="2" r:id="rId2"/>
  </sheets>
  <definedNames>
    <definedName name="_xlnm.Print_Area" localSheetId="0">'NOMINA 029 '!$B:$J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1" i="1"/>
  <c r="B70" i="1"/>
  <c r="B69" i="1"/>
  <c r="B68" i="1"/>
  <c r="B67" i="1"/>
  <c r="B66" i="1"/>
  <c r="B65" i="1"/>
  <c r="B64" i="1"/>
  <c r="B63" i="1"/>
  <c r="B57" i="1"/>
  <c r="B56" i="1"/>
  <c r="B55" i="1"/>
  <c r="B54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28" i="1"/>
  <c r="B27" i="1"/>
  <c r="I75" i="1"/>
  <c r="I29" i="1"/>
  <c r="I50" i="1" l="1"/>
  <c r="I58" i="1"/>
  <c r="I73" i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<sst xmlns="http://schemas.openxmlformats.org/spreadsheetml/2006/main" count="421" uniqueCount="287">
  <si>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</si>
  <si>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</si>
  <si>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</si>
  <si>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</si>
  <si>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</si>
  <si>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</si>
  <si>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</si>
  <si>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</si>
  <si>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</si>
  <si>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</si>
  <si>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</si>
  <si>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</si>
  <si>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</si>
  <si>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DURACIÓN DEL CONTRATO </t>
  </si>
  <si>
    <t xml:space="preserve">FECHA DE CONTRATO </t>
  </si>
  <si>
    <t xml:space="preserve">CONTRATO </t>
  </si>
  <si>
    <t xml:space="preserve">NIT </t>
  </si>
  <si>
    <t xml:space="preserve">NO. </t>
  </si>
  <si>
    <t>AUTORIDAD PARA EL MANEJO SUSTENTABLE DE LA CUENCA Y DEL LAGO DE AMATITLÁN
NOMINA MENSUAL DEL RENGLÓN 029 "OTRAS REMUNERACIONES DE PERSONAL TEMPORAL"</t>
  </si>
  <si>
    <t xml:space="preserve">NOMINA MENSUAL DEL RENGLON 029 " OTRAS REMUNERACIONES DE PERSONAL TEMPORAL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</si>
  <si>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</si>
  <si>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</si>
  <si>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</si>
  <si>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</si>
  <si>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</si>
  <si>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</si>
  <si>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</si>
  <si>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</si>
  <si>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</si>
  <si>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</si>
  <si>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</si>
  <si>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</si>
  <si>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Byron Danilo Albizures Morales</t>
  </si>
  <si>
    <t>Jonatan Iván Avila Hernández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</si>
  <si>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</si>
  <si>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</si>
  <si>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</si>
  <si>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</si>
  <si>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</si>
  <si>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</si>
  <si>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</si>
  <si>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>Vo.Bo.</t>
  </si>
  <si>
    <t>AMSA</t>
  </si>
  <si>
    <t xml:space="preserve">Sonia Maribel Coj Sabuc  </t>
  </si>
  <si>
    <t xml:space="preserve">Ruben Donis </t>
  </si>
  <si>
    <t xml:space="preserve">Marco Tulio Zamora Escobar </t>
  </si>
  <si>
    <t xml:space="preserve">Fatima María Cabrera Aparicio </t>
  </si>
  <si>
    <t xml:space="preserve">Control Ambiental </t>
  </si>
  <si>
    <t xml:space="preserve">Jaquelin Abigail Alvarez Arana </t>
  </si>
  <si>
    <t xml:space="preserve">Mildred Margoth Amaya Choché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</si>
  <si>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</si>
  <si>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</si>
  <si>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</si>
  <si>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</si>
  <si>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</si>
  <si>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</si>
  <si>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</si>
  <si>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</si>
  <si>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</si>
  <si>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 xml:space="preserve">Marco Vinicio Rossi Ardon </t>
  </si>
  <si>
    <t>Realizó:</t>
  </si>
  <si>
    <t>Verónica Patricia García García</t>
  </si>
  <si>
    <t>Christian Hernán Osorio Contreras</t>
  </si>
  <si>
    <t>Byron Eduardo Flores Reyes</t>
  </si>
  <si>
    <t>2568678K</t>
  </si>
  <si>
    <t xml:space="preserve">Juridico </t>
  </si>
  <si>
    <t xml:space="preserve">German Alexander Valenzuela Martinez </t>
  </si>
  <si>
    <t>Encargado de Nómina</t>
  </si>
  <si>
    <t>Moisés Estuardo López Estrada</t>
  </si>
  <si>
    <t xml:space="preserve">Claudio Benjamín Mijangos Borrayo </t>
  </si>
  <si>
    <t>Carlos Eligio Cún Perea</t>
  </si>
  <si>
    <t>Luis Daniel Grijalva Cisneros</t>
  </si>
  <si>
    <t>Manuelito de Jesús Quiñonez Pineda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</si>
  <si>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</si>
  <si>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</si>
  <si>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</si>
  <si>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</si>
  <si>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Dirección Ejecutiva</t>
  </si>
  <si>
    <t>02-2021-029-AMSA</t>
  </si>
  <si>
    <t>03/05/2021 AL 31/08/2021</t>
  </si>
  <si>
    <t>Verónica Elizabeth Esquivel Enríquez</t>
  </si>
  <si>
    <t>03-2021-029-AMSA</t>
  </si>
  <si>
    <t>04-2021-029-AMSA</t>
  </si>
  <si>
    <t>05-2021-029-AMSA</t>
  </si>
  <si>
    <t>06-2021-029-AMSA</t>
  </si>
  <si>
    <t>07-2021-029-AMSA</t>
  </si>
  <si>
    <t>08-2021-029-AMSA</t>
  </si>
  <si>
    <t>11-2021-029-AMSA</t>
  </si>
  <si>
    <t>12-2021-029-AMSA</t>
  </si>
  <si>
    <t>13-2021-029-AMSA</t>
  </si>
  <si>
    <t>Mario Alberto Cárdenas Sánchez</t>
  </si>
  <si>
    <t>Byron René Pérez Aguilar</t>
  </si>
  <si>
    <t>14-2021-029-AMSA</t>
  </si>
  <si>
    <t>15-2021-029-AMSA</t>
  </si>
  <si>
    <t>16-2021-029-AMSA</t>
  </si>
  <si>
    <t>17-2021-029-AMSA</t>
  </si>
  <si>
    <t>18-2021-029-AMSA</t>
  </si>
  <si>
    <t>Inventarios</t>
  </si>
  <si>
    <t>19-2021-029-AMSA</t>
  </si>
  <si>
    <t>20-2021-029-AMSA</t>
  </si>
  <si>
    <t>21-2021-029-AMSA</t>
  </si>
  <si>
    <t>22-2021-029-AMSA</t>
  </si>
  <si>
    <t>23-2021-029-AMSA</t>
  </si>
  <si>
    <t>Rolando Turcios</t>
  </si>
  <si>
    <t>Lucio Valeriano Pérez García</t>
  </si>
  <si>
    <t>Juan Humberto Barrera Ramírez</t>
  </si>
  <si>
    <t>28-2021-029-AMSA</t>
  </si>
  <si>
    <t>27-2021-029-AMSA</t>
  </si>
  <si>
    <t>26-2021-029-AMSA</t>
  </si>
  <si>
    <t>25-2021-029-AMSA</t>
  </si>
  <si>
    <t>24-2021-029-AMSA</t>
  </si>
  <si>
    <t>29-2021-029-AMSA</t>
  </si>
  <si>
    <t>31-2021-029-AMSA</t>
  </si>
  <si>
    <t>32-2021-029-AMSA</t>
  </si>
  <si>
    <t>33-2021-029-AMSA</t>
  </si>
  <si>
    <t>01-2021-029-AMSA</t>
  </si>
  <si>
    <t>34-2021-029-AMSA</t>
  </si>
  <si>
    <t>35-2021-029-AMSA</t>
  </si>
  <si>
    <t>36-2021-029-AMSA</t>
  </si>
  <si>
    <t>38-2021-029-AMSA</t>
  </si>
  <si>
    <t>30-2021-029-AMSA</t>
  </si>
  <si>
    <t>39-2021-029-AMSA</t>
  </si>
  <si>
    <t>40-2021-029-AMSA</t>
  </si>
  <si>
    <t>41-2021-029-AMSA</t>
  </si>
  <si>
    <t>42-2021-029-AMSA</t>
  </si>
  <si>
    <t>37-2021-029-AMSA</t>
  </si>
  <si>
    <t>43-2021-029-AMSA</t>
  </si>
  <si>
    <t>44-2021-029-AMSA</t>
  </si>
  <si>
    <t>45-2021-029-AMSA</t>
  </si>
  <si>
    <t>46-2021-029-AMSA</t>
  </si>
  <si>
    <t>47-2021-029-AMSA</t>
  </si>
  <si>
    <t>48-2021-029-AMSA</t>
  </si>
  <si>
    <t>49-2021-029-AMSA</t>
  </si>
  <si>
    <t>50-2021-029-AMSA</t>
  </si>
  <si>
    <t>51-2021-029-AMSA</t>
  </si>
  <si>
    <t>52-2021-029-AMSA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</si>
  <si>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</si>
  <si>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</si>
  <si>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</si>
  <si>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</si>
  <si>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</si>
  <si>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</si>
  <si>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</si>
  <si>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</si>
  <si>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</si>
  <si>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</si>
  <si>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</si>
  <si>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</si>
  <si>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</si>
  <si>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</si>
  <si>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</si>
  <si>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</si>
  <si>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</si>
  <si>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</si>
  <si>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</si>
  <si>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</si>
  <si>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</si>
  <si>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</si>
  <si>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</si>
  <si>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</si>
  <si>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</si>
  <si>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</si>
  <si>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</si>
  <si>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</si>
  <si>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</si>
  <si>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</si>
  <si>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</si>
  <si>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</si>
  <si>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</si>
  <si>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 xml:space="preserve">FACTURA </t>
  </si>
  <si>
    <t xml:space="preserve">NPG </t>
  </si>
  <si>
    <t xml:space="preserve">Claudia Reinoso Fuentes </t>
  </si>
  <si>
    <t>TOTAL</t>
  </si>
  <si>
    <t xml:space="preserve">                                 Edgar Rolando Zamora Ruíz</t>
  </si>
  <si>
    <t xml:space="preserve">                                           Director Ejecutivo</t>
  </si>
  <si>
    <t xml:space="preserve">                                                     AMSA</t>
  </si>
  <si>
    <t>CORRESPONDIENTE AL MES DE JUNIO 2021</t>
  </si>
  <si>
    <t>331DE380  265503638</t>
  </si>
  <si>
    <t>8592F867 1109739490</t>
  </si>
  <si>
    <t>2C87C506 3562163110</t>
  </si>
  <si>
    <t>0178A502 2320713846</t>
  </si>
  <si>
    <t>81330CB6 3134406737</t>
  </si>
  <si>
    <t>9541E30A 2479509314</t>
  </si>
  <si>
    <t>70831ACC 1298878125</t>
  </si>
  <si>
    <t>1CFCA1A0  716128417</t>
  </si>
  <si>
    <t>60F7F519 3097512739</t>
  </si>
  <si>
    <t>46309441 3687006624</t>
  </si>
  <si>
    <t>E81B29EA 2129675152</t>
  </si>
  <si>
    <t>5DED050E 3969601433</t>
  </si>
  <si>
    <t>9AC5419D 496782276</t>
  </si>
  <si>
    <t>16153BB9 1461472601</t>
  </si>
  <si>
    <t>38D8606E  3581496732</t>
  </si>
  <si>
    <t>A8803087 1368608763</t>
  </si>
  <si>
    <t>350C7FFF 3108259629</t>
  </si>
  <si>
    <t>0D3ABDEB 3364375505</t>
  </si>
  <si>
    <t>C7247689 2842378364</t>
  </si>
  <si>
    <t>A83B4E01 1251361146</t>
  </si>
  <si>
    <t>3D067A46 1253526110</t>
  </si>
  <si>
    <t>78A16FD5 3139781075</t>
  </si>
  <si>
    <t>6344C7C5 2462204846</t>
  </si>
  <si>
    <t>C303BE64 2189902644</t>
  </si>
  <si>
    <t>BAB1F4AE 2971093477</t>
  </si>
  <si>
    <t>DA30AAC6 2627488445</t>
  </si>
  <si>
    <t>270049AB 2567913538</t>
  </si>
  <si>
    <t>DC2F2E2F 3223539332</t>
  </si>
  <si>
    <t>0D20F754 411192366</t>
  </si>
  <si>
    <t>45A86224 1990544175</t>
  </si>
  <si>
    <t>54EB6BAB 3023520084</t>
  </si>
  <si>
    <t>7DF1B8F9 858081189</t>
  </si>
  <si>
    <t>9B7AA3A9 1598179012</t>
  </si>
  <si>
    <t>69FEF2BD 91898148</t>
  </si>
  <si>
    <t>9FE1C883 76365834</t>
  </si>
  <si>
    <t>7DB654D6 2426228342</t>
  </si>
  <si>
    <t>B0AE3D1A 489246602</t>
  </si>
  <si>
    <t>BDCB08AE 1770800252</t>
  </si>
  <si>
    <t>093D2200 3446554805</t>
  </si>
  <si>
    <t>6FB061D6 2993113219</t>
  </si>
  <si>
    <t>268AC001 666191796</t>
  </si>
  <si>
    <t>DCEA7A47 2729067147</t>
  </si>
  <si>
    <t>B67FB5D9 1819299092</t>
  </si>
  <si>
    <t>AC47E4A1 3533787101</t>
  </si>
  <si>
    <t>2B4F168C 3071625400</t>
  </si>
  <si>
    <t>49248713 607013790</t>
  </si>
  <si>
    <t>DBE23D8B 1626949445</t>
  </si>
  <si>
    <t>282B8781 2998947292</t>
  </si>
  <si>
    <t>54344AFA 458834493</t>
  </si>
  <si>
    <t>Edgar Geovanni Pérez González</t>
  </si>
  <si>
    <t>9FC182C7 2963818688</t>
  </si>
  <si>
    <t>53-2021-029-AMSA</t>
  </si>
  <si>
    <t>54-2021-029-AMSA</t>
  </si>
  <si>
    <t>14/06/2021 AL 31/08/2021</t>
  </si>
  <si>
    <t>Jazmin Yolanda Polanco Crúz</t>
  </si>
  <si>
    <t>Subdirección</t>
  </si>
  <si>
    <t>5A705ADF-2065778998</t>
  </si>
  <si>
    <t>15/06/2021 AL 31/08/2021</t>
  </si>
  <si>
    <t>Raul Estuardo Fuentes Velasquez</t>
  </si>
  <si>
    <t>0BF96401-917456443</t>
  </si>
  <si>
    <t>E489291163</t>
  </si>
  <si>
    <t>E489309429</t>
  </si>
  <si>
    <t>E489309925</t>
  </si>
  <si>
    <t>E489310281</t>
  </si>
  <si>
    <t>E489310613</t>
  </si>
  <si>
    <t>E489310818</t>
  </si>
  <si>
    <t>E489311202</t>
  </si>
  <si>
    <t>E489312063</t>
  </si>
  <si>
    <t>E489312411</t>
  </si>
  <si>
    <t>E489312578</t>
  </si>
  <si>
    <t>E489312810</t>
  </si>
  <si>
    <t>E489313086</t>
  </si>
  <si>
    <t>E489313469</t>
  </si>
  <si>
    <t>E489313655</t>
  </si>
  <si>
    <t>E489314953</t>
  </si>
  <si>
    <t>E489315216</t>
  </si>
  <si>
    <t>E489315844</t>
  </si>
  <si>
    <t>E489316174</t>
  </si>
  <si>
    <t>E488972639</t>
  </si>
  <si>
    <t>E489316794</t>
  </si>
  <si>
    <t>E489319114</t>
  </si>
  <si>
    <t>E489319424</t>
  </si>
  <si>
    <t>E489319807</t>
  </si>
  <si>
    <t>E489320473</t>
  </si>
  <si>
    <t>E489320783</t>
  </si>
  <si>
    <t>E489320899</t>
  </si>
  <si>
    <t>E489321135</t>
  </si>
  <si>
    <t>E489321275</t>
  </si>
  <si>
    <t>E489321429</t>
  </si>
  <si>
    <t>E489321593</t>
  </si>
  <si>
    <t>E489321771</t>
  </si>
  <si>
    <t>E489321968</t>
  </si>
  <si>
    <t>E489322425</t>
  </si>
  <si>
    <t>E488967392</t>
  </si>
  <si>
    <t>E489322956</t>
  </si>
  <si>
    <t>E489323170</t>
  </si>
  <si>
    <t>E489327109</t>
  </si>
  <si>
    <t>E489327281</t>
  </si>
  <si>
    <t>E489330711</t>
  </si>
  <si>
    <t>E489330940</t>
  </si>
  <si>
    <t>E489331173</t>
  </si>
  <si>
    <t>E489331416</t>
  </si>
  <si>
    <t>E489331718</t>
  </si>
  <si>
    <t>E489332552</t>
  </si>
  <si>
    <t>E489332773</t>
  </si>
  <si>
    <t>E489333265</t>
  </si>
  <si>
    <t>E489333419</t>
  </si>
  <si>
    <t>E489333877</t>
  </si>
  <si>
    <t>E489334296</t>
  </si>
  <si>
    <t>E489334474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</si>
</sst>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</numFmts>
  <fonts count="2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 tint="4.9989318521683403E-2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name val="Arial Narrow"/>
      <family val="2"/>
    </font>
    <font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rgb="FF30457A"/>
      <name val="Verdana"/>
      <family val="2"/>
    </font>
    <font>
      <sz val="9"/>
      <color rgb="FF3F4B75"/>
      <name val="Avenir LT Std 55 Roman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49" fontId="11" fillId="3" borderId="3" xfId="3" applyNumberFormat="1" applyFont="1" applyFill="1" applyBorder="1" applyAlignment="1">
      <alignment vertical="center"/>
    </xf>
    <xf numFmtId="0" fontId="11" fillId="3" borderId="0" xfId="3" applyFont="1" applyFill="1" applyBorder="1" applyAlignment="1">
      <alignment horizontal="right" vertical="center"/>
    </xf>
    <xf numFmtId="0" fontId="0" fillId="3" borderId="0" xfId="0" applyFill="1"/>
    <xf numFmtId="0" fontId="11" fillId="3" borderId="0" xfId="3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/>
    <xf numFmtId="0" fontId="7" fillId="3" borderId="1" xfId="2" applyFont="1" applyFill="1" applyBorder="1" applyAlignment="1">
      <alignment horizontal="left" vertical="center"/>
    </xf>
    <xf numFmtId="0" fontId="7" fillId="3" borderId="1" xfId="2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/>
    </xf>
    <xf numFmtId="0" fontId="7" fillId="3" borderId="0" xfId="2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6" fillId="3" borderId="0" xfId="0" applyFont="1" applyFill="1"/>
    <xf numFmtId="0" fontId="7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5" fillId="3" borderId="1" xfId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5" fillId="3" borderId="1" xfId="2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5" fillId="3" borderId="1" xfId="2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left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3" borderId="5" xfId="2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/>
    </xf>
    <xf numFmtId="0" fontId="15" fillId="3" borderId="1" xfId="3" applyNumberFormat="1" applyFont="1" applyFill="1" applyBorder="1" applyAlignment="1">
      <alignment horizontal="left" vertical="center"/>
    </xf>
    <xf numFmtId="0" fontId="14" fillId="3" borderId="1" xfId="0" applyFont="1" applyFill="1" applyBorder="1"/>
    <xf numFmtId="0" fontId="15" fillId="3" borderId="1" xfId="2" applyNumberFormat="1" applyFont="1" applyFill="1" applyBorder="1" applyAlignment="1">
      <alignment horizontal="center" vertical="center"/>
    </xf>
    <xf numFmtId="164" fontId="15" fillId="3" borderId="1" xfId="3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top"/>
    </xf>
    <xf numFmtId="164" fontId="14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 wrapText="1"/>
    </xf>
    <xf numFmtId="8" fontId="18" fillId="6" borderId="11" xfId="0" applyNumberFormat="1" applyFont="1" applyFill="1" applyBorder="1" applyAlignment="1">
      <alignment horizontal="center" vertical="center"/>
    </xf>
    <xf numFmtId="8" fontId="18" fillId="6" borderId="11" xfId="0" applyNumberFormat="1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8" fontId="18" fillId="6" borderId="13" xfId="0" applyNumberFormat="1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/>
    </xf>
    <xf numFmtId="8" fontId="0" fillId="0" borderId="0" xfId="0" applyNumberFormat="1"/>
    <xf numFmtId="0" fontId="18" fillId="6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/>
    </xf>
    <xf numFmtId="8" fontId="18" fillId="6" borderId="8" xfId="0" applyNumberFormat="1" applyFont="1" applyFill="1" applyBorder="1" applyAlignment="1">
      <alignment horizontal="center" vertical="center"/>
    </xf>
    <xf numFmtId="8" fontId="19" fillId="0" borderId="0" xfId="0" applyNumberFormat="1" applyFont="1"/>
    <xf numFmtId="0" fontId="18" fillId="6" borderId="9" xfId="0" applyFont="1" applyFill="1" applyBorder="1" applyAlignment="1">
      <alignment horizontal="center" vertical="center"/>
    </xf>
    <xf numFmtId="8" fontId="18" fillId="6" borderId="9" xfId="0" applyNumberFormat="1" applyFont="1" applyFill="1" applyBorder="1" applyAlignment="1">
      <alignment horizontal="center" vertical="center"/>
    </xf>
    <xf numFmtId="8" fontId="18" fillId="6" borderId="9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/>
    <xf numFmtId="165" fontId="7" fillId="0" borderId="6" xfId="2" applyNumberFormat="1" applyFont="1" applyFill="1" applyBorder="1" applyAlignment="1">
      <alignment horizontal="left" vertical="center"/>
    </xf>
    <xf numFmtId="164" fontId="10" fillId="3" borderId="0" xfId="0" applyNumberFormat="1" applyFont="1" applyFill="1" applyBorder="1" applyAlignment="1"/>
    <xf numFmtId="164" fontId="10" fillId="3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15" fillId="3" borderId="1" xfId="2" applyNumberFormat="1" applyFont="1" applyFill="1" applyBorder="1" applyAlignment="1">
      <alignment horizontal="left" vertical="center"/>
    </xf>
    <xf numFmtId="165" fontId="14" fillId="3" borderId="1" xfId="0" applyNumberFormat="1" applyFont="1" applyFill="1" applyBorder="1" applyAlignment="1">
      <alignment horizontal="left"/>
    </xf>
    <xf numFmtId="165" fontId="15" fillId="3" borderId="1" xfId="2" applyNumberFormat="1" applyFont="1" applyFill="1" applyBorder="1" applyAlignment="1">
      <alignment vertical="center"/>
    </xf>
    <xf numFmtId="165" fontId="7" fillId="3" borderId="1" xfId="2" applyNumberFormat="1" applyFont="1" applyFill="1" applyBorder="1" applyAlignment="1">
      <alignment vertical="center"/>
    </xf>
    <xf numFmtId="165" fontId="7" fillId="3" borderId="1" xfId="2" applyNumberFormat="1" applyFont="1" applyFill="1" applyBorder="1" applyAlignment="1">
      <alignment horizontal="left" vertical="center"/>
    </xf>
    <xf numFmtId="165" fontId="15" fillId="3" borderId="1" xfId="3" applyNumberFormat="1" applyFont="1" applyFill="1" applyBorder="1" applyAlignment="1">
      <alignment horizontal="left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/>
    </xf>
    <xf numFmtId="165" fontId="7" fillId="3" borderId="2" xfId="2" applyNumberFormat="1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8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5" fillId="3" borderId="0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/>
  </cellXfs>
  <cellStyles count="58">
    <cellStyle name="Énfasis2" xfId="1" builtinId="33"/>
    <cellStyle name="Hipervínculo" xfId="4" builtinId="8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Moneda 2" xfId="5"/>
    <cellStyle name="Moneda 2 2" xfId="7"/>
    <cellStyle name="Moneda 2 2 2" xfId="33"/>
    <cellStyle name="Moneda 2 2 2 2" xfId="41"/>
    <cellStyle name="Moneda 2 2 2 2 2" xfId="57"/>
    <cellStyle name="Moneda 2 2 2 3" xfId="49"/>
    <cellStyle name="Moneda 2 2 3" xfId="37"/>
    <cellStyle name="Moneda 2 2 3 2" xfId="53"/>
    <cellStyle name="Moneda 2 2 4" xfId="45"/>
    <cellStyle name="Moneda 2 3" xfId="31"/>
    <cellStyle name="Moneda 2 3 2" xfId="39"/>
    <cellStyle name="Moneda 2 3 2 2" xfId="55"/>
    <cellStyle name="Moneda 2 3 3" xfId="47"/>
    <cellStyle name="Moneda 2 4" xfId="35"/>
    <cellStyle name="Moneda 2 4 2" xfId="51"/>
    <cellStyle name="Moneda 2 5" xfId="43"/>
    <cellStyle name="Moneda 3" xfId="6"/>
    <cellStyle name="Moneda 3 2" xfId="32"/>
    <cellStyle name="Moneda 3 2 2" xfId="40"/>
    <cellStyle name="Moneda 3 2 2 2" xfId="56"/>
    <cellStyle name="Moneda 3 2 3" xfId="48"/>
    <cellStyle name="Moneda 3 3" xfId="36"/>
    <cellStyle name="Moneda 3 3 2" xfId="52"/>
    <cellStyle name="Moneda 3 4" xfId="44"/>
    <cellStyle name="Moneda 4" xfId="30"/>
    <cellStyle name="Moneda 4 2" xfId="38"/>
    <cellStyle name="Moneda 4 2 2" xfId="54"/>
    <cellStyle name="Moneda 4 3" xfId="46"/>
    <cellStyle name="Moneda 5" xfId="34"/>
    <cellStyle name="Moneda 5 2" xfId="50"/>
    <cellStyle name="Moneda 6" xfId="42"/>
    <cellStyle name="Normal" xfId="0" builtinId="0"/>
    <cellStyle name="Normal 2" xfId="3"/>
    <cellStyle name="Normal_jacki 031-029-021-022_POR DIVISIÓN FUNCIONAL JACKI3 28-05-2010 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5"/>
      <tableStyleElement type="headerRow" dxfId="34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51288</xdr:colOff>
      <xdr:row>33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65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22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55963</xdr:rowOff>
    </xdr:from>
    <xdr:to>
      <xdr:col>4</xdr:col>
      <xdr:colOff>307731</xdr:colOff>
      <xdr:row>4</xdr:row>
      <xdr:rowOff>54252</xdr:rowOff>
    </xdr:to>
    <xdr:pic>
      <xdr:nvPicPr>
        <xdr:cNvPr id="148" name="Imagen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63"/>
          <a:ext cx="2498481" cy="64305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22</xdr:row>
      <xdr:rowOff>23812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4975591" y="392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6" name="Cuadro de texto 110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mtambito/AppData/Roaming/Microsoft/Excel/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zoomScale="130" zoomScaleNormal="130" zoomScalePageLayoutView="1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M31" sqref="M31"/>
    </sheetView>
  </sheetViews>
  <sheetFormatPr baseColWidth="10" defaultColWidth="10.85546875" defaultRowHeight="12.75"/>
  <cols>
    <col min="1" max="1" width="2.140625" style="18" hidden="1" customWidth="1"/>
    <col min="2" max="2" width="4.85546875" style="7" bestFit="1" customWidth="1"/>
    <col min="3" max="3" width="10" style="1" bestFit="1" customWidth="1"/>
    <col min="4" max="4" width="18" style="1" customWidth="1"/>
    <col min="5" max="5" width="14.5703125" style="7" customWidth="1"/>
    <col min="6" max="6" width="24.42578125" style="7" bestFit="1" customWidth="1"/>
    <col min="7" max="7" width="29.7109375" style="1" customWidth="1"/>
    <col min="8" max="8" width="20.28515625" style="1" customWidth="1"/>
    <col min="9" max="9" width="15.7109375" style="34" customWidth="1"/>
    <col min="10" max="11" width="21.28515625" style="34" customWidth="1"/>
    <col min="12" max="16384" width="10.85546875" style="1"/>
  </cols>
  <sheetData>
    <row r="2" spans="2:11">
      <c r="C2" s="129" t="s">
        <v>18</v>
      </c>
      <c r="D2" s="130"/>
      <c r="E2" s="130"/>
      <c r="F2" s="130"/>
      <c r="G2" s="130"/>
      <c r="H2" s="130"/>
      <c r="I2" s="130"/>
      <c r="J2" s="130"/>
      <c r="K2" s="130"/>
    </row>
    <row r="3" spans="2:11">
      <c r="D3" s="131" t="s">
        <v>19</v>
      </c>
      <c r="E3" s="131"/>
      <c r="F3" s="131"/>
      <c r="G3" s="131"/>
      <c r="H3" s="131"/>
      <c r="I3" s="131"/>
      <c r="J3" s="131"/>
      <c r="K3" s="131"/>
    </row>
    <row r="5" spans="2:11">
      <c r="D5" s="132" t="s">
        <v>176</v>
      </c>
      <c r="E5" s="132"/>
      <c r="F5" s="132"/>
      <c r="G5" s="132"/>
      <c r="H5" s="132"/>
      <c r="I5" s="132"/>
      <c r="J5" s="132"/>
      <c r="K5" s="132"/>
    </row>
    <row r="6" spans="2:11" ht="9.75" customHeight="1"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2:11">
      <c r="C7" s="128" t="s">
        <v>73</v>
      </c>
      <c r="D7" s="128"/>
      <c r="E7" s="128"/>
      <c r="F7" s="128"/>
      <c r="G7" s="128"/>
      <c r="H7" s="128"/>
      <c r="I7" s="128"/>
      <c r="J7" s="128"/>
      <c r="K7" s="128"/>
    </row>
    <row r="8" spans="2:11" ht="21.75" customHeight="1">
      <c r="B8" s="11" t="s">
        <v>17</v>
      </c>
      <c r="C8" s="11" t="s">
        <v>16</v>
      </c>
      <c r="D8" s="11" t="s">
        <v>15</v>
      </c>
      <c r="E8" s="12" t="s">
        <v>14</v>
      </c>
      <c r="F8" s="12" t="s">
        <v>13</v>
      </c>
      <c r="G8" s="11" t="s">
        <v>12</v>
      </c>
      <c r="H8" s="11" t="s">
        <v>11</v>
      </c>
      <c r="I8" s="11" t="s">
        <v>40</v>
      </c>
      <c r="J8" s="11" t="s">
        <v>169</v>
      </c>
      <c r="K8" s="11" t="s">
        <v>170</v>
      </c>
    </row>
    <row r="9" spans="2:11" s="34" customFormat="1" ht="15.75" customHeight="1">
      <c r="B9" s="37">
        <v>1</v>
      </c>
      <c r="C9" s="56">
        <v>30154413</v>
      </c>
      <c r="D9" s="37" t="s">
        <v>78</v>
      </c>
      <c r="E9" s="38">
        <v>44315</v>
      </c>
      <c r="F9" s="39" t="s">
        <v>79</v>
      </c>
      <c r="G9" s="40" t="s">
        <v>80</v>
      </c>
      <c r="H9" s="40" t="s">
        <v>77</v>
      </c>
      <c r="I9" s="113">
        <v>5716.67</v>
      </c>
      <c r="J9" s="41" t="s">
        <v>225</v>
      </c>
      <c r="K9" s="134" t="s">
        <v>237</v>
      </c>
    </row>
    <row r="10" spans="2:11" s="34" customFormat="1">
      <c r="B10" s="37">
        <v>2</v>
      </c>
      <c r="C10" s="42">
        <v>100477569</v>
      </c>
      <c r="D10" s="90" t="s">
        <v>86</v>
      </c>
      <c r="E10" s="38">
        <v>44315</v>
      </c>
      <c r="F10" s="39" t="s">
        <v>79</v>
      </c>
      <c r="G10" s="47" t="s">
        <v>49</v>
      </c>
      <c r="H10" s="47" t="s">
        <v>50</v>
      </c>
      <c r="I10" s="113">
        <v>11700</v>
      </c>
      <c r="J10" s="60" t="s">
        <v>202</v>
      </c>
      <c r="K10" s="134" t="s">
        <v>238</v>
      </c>
    </row>
    <row r="11" spans="2:11" s="34" customFormat="1">
      <c r="B11" s="110">
        <v>3</v>
      </c>
      <c r="C11" s="43">
        <v>26431610</v>
      </c>
      <c r="D11" s="90" t="s">
        <v>87</v>
      </c>
      <c r="E11" s="38">
        <v>44315</v>
      </c>
      <c r="F11" s="39" t="s">
        <v>79</v>
      </c>
      <c r="G11" s="44" t="s">
        <v>8</v>
      </c>
      <c r="H11" s="48" t="s">
        <v>0</v>
      </c>
      <c r="I11" s="113">
        <v>9350</v>
      </c>
      <c r="J11" s="60" t="s">
        <v>212</v>
      </c>
      <c r="K11" s="134" t="s">
        <v>239</v>
      </c>
    </row>
    <row r="12" spans="2:11" s="34" customFormat="1">
      <c r="B12" s="110">
        <v>4</v>
      </c>
      <c r="C12" s="56">
        <v>16319230</v>
      </c>
      <c r="D12" s="90" t="s">
        <v>88</v>
      </c>
      <c r="E12" s="38">
        <v>44315</v>
      </c>
      <c r="F12" s="39" t="s">
        <v>79</v>
      </c>
      <c r="G12" s="44" t="s">
        <v>90</v>
      </c>
      <c r="H12" s="48" t="s">
        <v>0</v>
      </c>
      <c r="I12" s="113">
        <v>8200</v>
      </c>
      <c r="J12" s="60" t="s">
        <v>200</v>
      </c>
      <c r="K12" s="134" t="s">
        <v>240</v>
      </c>
    </row>
    <row r="13" spans="2:11" s="34" customFormat="1">
      <c r="B13" s="110">
        <v>5</v>
      </c>
      <c r="C13" s="56">
        <v>6602126</v>
      </c>
      <c r="D13" s="90" t="s">
        <v>89</v>
      </c>
      <c r="E13" s="38">
        <v>44315</v>
      </c>
      <c r="F13" s="39" t="s">
        <v>79</v>
      </c>
      <c r="G13" s="44" t="s">
        <v>91</v>
      </c>
      <c r="H13" s="48" t="s">
        <v>0</v>
      </c>
      <c r="I13" s="113">
        <v>8000</v>
      </c>
      <c r="J13" s="60" t="s">
        <v>199</v>
      </c>
      <c r="K13" s="134" t="s">
        <v>241</v>
      </c>
    </row>
    <row r="14" spans="2:11" s="34" customFormat="1">
      <c r="B14" s="110">
        <v>6</v>
      </c>
      <c r="C14" s="43">
        <v>103462775</v>
      </c>
      <c r="D14" s="90" t="s">
        <v>92</v>
      </c>
      <c r="E14" s="38">
        <v>44315</v>
      </c>
      <c r="F14" s="39" t="s">
        <v>79</v>
      </c>
      <c r="G14" s="40" t="s">
        <v>46</v>
      </c>
      <c r="H14" s="48" t="s">
        <v>0</v>
      </c>
      <c r="I14" s="113">
        <v>7600</v>
      </c>
      <c r="J14" s="60" t="s">
        <v>203</v>
      </c>
      <c r="K14" s="134" t="s">
        <v>242</v>
      </c>
    </row>
    <row r="15" spans="2:11" s="34" customFormat="1">
      <c r="B15" s="110">
        <v>7</v>
      </c>
      <c r="C15" s="43">
        <v>99481634</v>
      </c>
      <c r="D15" s="90" t="s">
        <v>93</v>
      </c>
      <c r="E15" s="38">
        <v>44315</v>
      </c>
      <c r="F15" s="39" t="s">
        <v>79</v>
      </c>
      <c r="G15" s="47" t="s">
        <v>57</v>
      </c>
      <c r="H15" s="47" t="s">
        <v>56</v>
      </c>
      <c r="I15" s="113">
        <v>6450</v>
      </c>
      <c r="J15" s="60" t="s">
        <v>205</v>
      </c>
      <c r="K15" s="134" t="s">
        <v>243</v>
      </c>
    </row>
    <row r="16" spans="2:11" s="34" customFormat="1">
      <c r="B16" s="110">
        <v>8</v>
      </c>
      <c r="C16" s="43">
        <v>44170319</v>
      </c>
      <c r="D16" s="90" t="s">
        <v>94</v>
      </c>
      <c r="E16" s="38">
        <v>44315</v>
      </c>
      <c r="F16" s="39" t="s">
        <v>79</v>
      </c>
      <c r="G16" s="47" t="s">
        <v>54</v>
      </c>
      <c r="H16" s="47" t="s">
        <v>97</v>
      </c>
      <c r="I16" s="113">
        <v>6450</v>
      </c>
      <c r="J16" s="60" t="s">
        <v>201</v>
      </c>
      <c r="K16" s="134" t="s">
        <v>244</v>
      </c>
    </row>
    <row r="17" spans="1:11" s="34" customFormat="1">
      <c r="B17" s="110">
        <v>9</v>
      </c>
      <c r="C17" s="43">
        <v>27484734</v>
      </c>
      <c r="D17" s="90" t="s">
        <v>95</v>
      </c>
      <c r="E17" s="38">
        <v>44315</v>
      </c>
      <c r="F17" s="39" t="s">
        <v>79</v>
      </c>
      <c r="G17" s="40" t="s">
        <v>3</v>
      </c>
      <c r="H17" s="48" t="s">
        <v>56</v>
      </c>
      <c r="I17" s="113">
        <v>6450</v>
      </c>
      <c r="J17" s="60" t="s">
        <v>206</v>
      </c>
      <c r="K17" s="134" t="s">
        <v>245</v>
      </c>
    </row>
    <row r="18" spans="1:11" s="34" customFormat="1" ht="12.95" customHeight="1">
      <c r="B18" s="110">
        <v>10</v>
      </c>
      <c r="C18" s="43">
        <v>54012996</v>
      </c>
      <c r="D18" s="90" t="s">
        <v>96</v>
      </c>
      <c r="E18" s="38">
        <v>44315</v>
      </c>
      <c r="F18" s="39" t="s">
        <v>79</v>
      </c>
      <c r="G18" s="40" t="s">
        <v>5</v>
      </c>
      <c r="H18" s="48" t="s">
        <v>0</v>
      </c>
      <c r="I18" s="113">
        <v>5850</v>
      </c>
      <c r="J18" s="60" t="s">
        <v>207</v>
      </c>
      <c r="K18" s="134" t="s">
        <v>246</v>
      </c>
    </row>
    <row r="19" spans="1:11" s="34" customFormat="1" ht="12.95" customHeight="1">
      <c r="B19" s="110">
        <v>11</v>
      </c>
      <c r="C19" s="56">
        <v>12895490</v>
      </c>
      <c r="D19" s="90" t="s">
        <v>98</v>
      </c>
      <c r="E19" s="38">
        <v>44315</v>
      </c>
      <c r="F19" s="39" t="s">
        <v>79</v>
      </c>
      <c r="G19" s="103" t="s">
        <v>103</v>
      </c>
      <c r="H19" s="55" t="s">
        <v>56</v>
      </c>
      <c r="I19" s="114">
        <v>6450</v>
      </c>
      <c r="J19" s="94" t="s">
        <v>208</v>
      </c>
      <c r="K19" s="134" t="s">
        <v>247</v>
      </c>
    </row>
    <row r="20" spans="1:11" s="34" customFormat="1" ht="12.95" customHeight="1">
      <c r="B20" s="110">
        <v>12</v>
      </c>
      <c r="C20" s="56">
        <v>7673302</v>
      </c>
      <c r="D20" s="90" t="s">
        <v>99</v>
      </c>
      <c r="E20" s="38">
        <v>44315</v>
      </c>
      <c r="F20" s="39" t="s">
        <v>79</v>
      </c>
      <c r="G20" s="103" t="s">
        <v>104</v>
      </c>
      <c r="H20" s="55" t="s">
        <v>56</v>
      </c>
      <c r="I20" s="114">
        <v>6450</v>
      </c>
      <c r="J20" s="94" t="s">
        <v>204</v>
      </c>
      <c r="K20" s="134" t="s">
        <v>248</v>
      </c>
    </row>
    <row r="21" spans="1:11" s="34" customFormat="1" ht="12.95" customHeight="1">
      <c r="B21" s="110">
        <v>13</v>
      </c>
      <c r="C21" s="56">
        <v>40874435</v>
      </c>
      <c r="D21" s="90" t="s">
        <v>100</v>
      </c>
      <c r="E21" s="38">
        <v>44315</v>
      </c>
      <c r="F21" s="39" t="s">
        <v>79</v>
      </c>
      <c r="G21" s="103" t="s">
        <v>226</v>
      </c>
      <c r="H21" s="55" t="s">
        <v>56</v>
      </c>
      <c r="I21" s="114">
        <v>3870</v>
      </c>
      <c r="J21" s="94" t="s">
        <v>227</v>
      </c>
      <c r="K21" s="134" t="s">
        <v>249</v>
      </c>
    </row>
    <row r="22" spans="1:11" s="34" customFormat="1" ht="12.95" customHeight="1">
      <c r="B22" s="110">
        <v>14</v>
      </c>
      <c r="C22" s="56">
        <v>54950031</v>
      </c>
      <c r="D22" s="90" t="s">
        <v>101</v>
      </c>
      <c r="E22" s="38">
        <v>44315</v>
      </c>
      <c r="F22" s="39" t="s">
        <v>79</v>
      </c>
      <c r="G22" s="103" t="s">
        <v>105</v>
      </c>
      <c r="H22" s="55" t="s">
        <v>56</v>
      </c>
      <c r="I22" s="114">
        <v>6450</v>
      </c>
      <c r="J22" s="94" t="s">
        <v>210</v>
      </c>
      <c r="K22" s="134" t="s">
        <v>250</v>
      </c>
    </row>
    <row r="23" spans="1:11" s="34" customFormat="1">
      <c r="B23" s="110">
        <v>15</v>
      </c>
      <c r="C23" s="42">
        <v>6591922</v>
      </c>
      <c r="D23" s="90" t="s">
        <v>102</v>
      </c>
      <c r="E23" s="38">
        <v>44315</v>
      </c>
      <c r="F23" s="39" t="s">
        <v>79</v>
      </c>
      <c r="G23" s="47" t="s">
        <v>59</v>
      </c>
      <c r="H23" s="55" t="s">
        <v>56</v>
      </c>
      <c r="I23" s="114">
        <v>6450</v>
      </c>
      <c r="J23" s="94" t="s">
        <v>209</v>
      </c>
      <c r="K23" s="134" t="s">
        <v>251</v>
      </c>
    </row>
    <row r="24" spans="1:11" s="34" customFormat="1">
      <c r="B24" s="110">
        <v>16</v>
      </c>
      <c r="C24" s="49">
        <v>5256364</v>
      </c>
      <c r="D24" s="95" t="s">
        <v>120</v>
      </c>
      <c r="E24" s="38">
        <v>44315</v>
      </c>
      <c r="F24" s="39" t="s">
        <v>79</v>
      </c>
      <c r="G24" s="104" t="s">
        <v>26</v>
      </c>
      <c r="H24" s="50" t="s">
        <v>0</v>
      </c>
      <c r="I24" s="114">
        <v>5850</v>
      </c>
      <c r="J24" s="52" t="s">
        <v>211</v>
      </c>
      <c r="K24" s="134" t="s">
        <v>252</v>
      </c>
    </row>
    <row r="25" spans="1:11" s="34" customFormat="1">
      <c r="B25" s="110">
        <v>17</v>
      </c>
      <c r="C25" s="43">
        <v>100625444</v>
      </c>
      <c r="D25" s="90" t="s">
        <v>116</v>
      </c>
      <c r="E25" s="38">
        <v>44315</v>
      </c>
      <c r="F25" s="39" t="s">
        <v>79</v>
      </c>
      <c r="G25" s="40" t="s">
        <v>53</v>
      </c>
      <c r="H25" s="48" t="s">
        <v>51</v>
      </c>
      <c r="I25" s="113">
        <v>8200</v>
      </c>
      <c r="J25" s="46" t="s">
        <v>213</v>
      </c>
      <c r="K25" s="134" t="s">
        <v>253</v>
      </c>
    </row>
    <row r="26" spans="1:11" s="34" customFormat="1">
      <c r="B26" s="110">
        <v>18</v>
      </c>
      <c r="C26" s="56" t="s">
        <v>64</v>
      </c>
      <c r="D26" s="90" t="s">
        <v>117</v>
      </c>
      <c r="E26" s="38">
        <v>44315</v>
      </c>
      <c r="F26" s="39" t="s">
        <v>79</v>
      </c>
      <c r="G26" s="55" t="s">
        <v>61</v>
      </c>
      <c r="H26" s="45" t="s">
        <v>65</v>
      </c>
      <c r="I26" s="113">
        <v>7000</v>
      </c>
      <c r="J26" s="46" t="s">
        <v>198</v>
      </c>
      <c r="K26" s="134" t="s">
        <v>254</v>
      </c>
    </row>
    <row r="27" spans="1:11" s="34" customFormat="1">
      <c r="B27" s="110">
        <f>B26+1</f>
        <v>19</v>
      </c>
      <c r="C27" s="43">
        <v>102741182</v>
      </c>
      <c r="D27" s="90" t="s">
        <v>228</v>
      </c>
      <c r="E27" s="38">
        <v>44350</v>
      </c>
      <c r="F27" s="39" t="s">
        <v>230</v>
      </c>
      <c r="G27" s="40" t="s">
        <v>231</v>
      </c>
      <c r="H27" s="48" t="s">
        <v>232</v>
      </c>
      <c r="I27" s="113">
        <v>2833.33</v>
      </c>
      <c r="J27" s="46" t="s">
        <v>233</v>
      </c>
      <c r="K27" s="46"/>
    </row>
    <row r="28" spans="1:11" s="34" customFormat="1">
      <c r="B28" s="110">
        <f>B27+1</f>
        <v>20</v>
      </c>
      <c r="C28" s="43">
        <v>3530248</v>
      </c>
      <c r="D28" s="90" t="s">
        <v>229</v>
      </c>
      <c r="E28" s="38">
        <v>44350</v>
      </c>
      <c r="F28" s="39" t="s">
        <v>234</v>
      </c>
      <c r="G28" s="40" t="s">
        <v>235</v>
      </c>
      <c r="H28" s="48" t="s">
        <v>77</v>
      </c>
      <c r="I28" s="113">
        <v>6400</v>
      </c>
      <c r="J28" s="46" t="s">
        <v>236</v>
      </c>
      <c r="K28" s="46"/>
    </row>
    <row r="29" spans="1:11" ht="19.5" customHeight="1" thickBot="1">
      <c r="I29" s="96">
        <f>SUM(I9:I28)</f>
        <v>135720</v>
      </c>
      <c r="J29" s="99"/>
      <c r="K29" s="99"/>
    </row>
    <row r="30" spans="1:11" s="18" customFormat="1" ht="13.5" thickTop="1">
      <c r="B30" s="19"/>
      <c r="C30" s="128" t="s">
        <v>74</v>
      </c>
      <c r="D30" s="128"/>
      <c r="E30" s="128"/>
      <c r="F30" s="128"/>
      <c r="G30" s="128"/>
      <c r="H30" s="128"/>
      <c r="I30" s="128"/>
      <c r="J30" s="128"/>
      <c r="K30" s="128"/>
    </row>
    <row r="31" spans="1:11" s="18" customFormat="1" ht="21.75" customHeight="1">
      <c r="B31" s="11" t="s">
        <v>17</v>
      </c>
      <c r="C31" s="11" t="s">
        <v>16</v>
      </c>
      <c r="D31" s="11" t="s">
        <v>15</v>
      </c>
      <c r="E31" s="12" t="s">
        <v>14</v>
      </c>
      <c r="F31" s="12" t="s">
        <v>13</v>
      </c>
      <c r="G31" s="11" t="s">
        <v>12</v>
      </c>
      <c r="H31" s="11" t="s">
        <v>11</v>
      </c>
      <c r="I31" s="11" t="s">
        <v>40</v>
      </c>
      <c r="J31" s="11" t="s">
        <v>169</v>
      </c>
      <c r="K31" s="11" t="s">
        <v>170</v>
      </c>
    </row>
    <row r="32" spans="1:11" s="15" customFormat="1" ht="12.95" customHeight="1">
      <c r="A32" s="18"/>
      <c r="B32" s="42">
        <f>B28+1</f>
        <v>21</v>
      </c>
      <c r="C32" s="43">
        <v>12319570</v>
      </c>
      <c r="D32" s="90" t="s">
        <v>81</v>
      </c>
      <c r="E32" s="38">
        <v>44315</v>
      </c>
      <c r="F32" s="39" t="s">
        <v>79</v>
      </c>
      <c r="G32" s="44" t="s">
        <v>23</v>
      </c>
      <c r="H32" s="45" t="s">
        <v>21</v>
      </c>
      <c r="I32" s="115">
        <v>12250</v>
      </c>
      <c r="J32" s="41" t="s">
        <v>195</v>
      </c>
      <c r="K32" s="135" t="s">
        <v>255</v>
      </c>
    </row>
    <row r="33" spans="1:11" s="14" customFormat="1">
      <c r="A33" s="18"/>
      <c r="B33" s="111">
        <f t="shared" ref="B33:B49" si="0">B32+1</f>
        <v>22</v>
      </c>
      <c r="C33" s="42">
        <v>30119995</v>
      </c>
      <c r="D33" s="90" t="s">
        <v>82</v>
      </c>
      <c r="E33" s="38">
        <v>44315</v>
      </c>
      <c r="F33" s="39" t="s">
        <v>79</v>
      </c>
      <c r="G33" s="105" t="s">
        <v>55</v>
      </c>
      <c r="H33" s="47" t="s">
        <v>47</v>
      </c>
      <c r="I33" s="116">
        <v>11700</v>
      </c>
      <c r="J33" s="41" t="s">
        <v>196</v>
      </c>
      <c r="K33" s="134" t="s">
        <v>256</v>
      </c>
    </row>
    <row r="34" spans="1:11" s="16" customFormat="1">
      <c r="A34" s="18"/>
      <c r="B34" s="111">
        <f t="shared" si="0"/>
        <v>23</v>
      </c>
      <c r="C34" s="43">
        <v>85457167</v>
      </c>
      <c r="D34" s="90" t="s">
        <v>83</v>
      </c>
      <c r="E34" s="38">
        <v>44315</v>
      </c>
      <c r="F34" s="39" t="s">
        <v>79</v>
      </c>
      <c r="G34" s="40" t="s">
        <v>20</v>
      </c>
      <c r="H34" s="45" t="s">
        <v>21</v>
      </c>
      <c r="I34" s="115">
        <v>11700</v>
      </c>
      <c r="J34" s="60" t="s">
        <v>194</v>
      </c>
      <c r="K34" s="134" t="s">
        <v>257</v>
      </c>
    </row>
    <row r="35" spans="1:11" s="17" customFormat="1" ht="12.75" customHeight="1">
      <c r="A35" s="18"/>
      <c r="B35" s="111">
        <f t="shared" si="0"/>
        <v>24</v>
      </c>
      <c r="C35" s="43">
        <v>56321538</v>
      </c>
      <c r="D35" s="90" t="s">
        <v>84</v>
      </c>
      <c r="E35" s="38">
        <v>44315</v>
      </c>
      <c r="F35" s="39" t="s">
        <v>79</v>
      </c>
      <c r="G35" s="44" t="s">
        <v>24</v>
      </c>
      <c r="H35" s="45" t="s">
        <v>21</v>
      </c>
      <c r="I35" s="115">
        <v>11700</v>
      </c>
      <c r="J35" s="60" t="s">
        <v>192</v>
      </c>
      <c r="K35" s="134" t="s">
        <v>258</v>
      </c>
    </row>
    <row r="36" spans="1:11" s="18" customFormat="1">
      <c r="A36" s="8"/>
      <c r="B36" s="111">
        <f t="shared" si="0"/>
        <v>25</v>
      </c>
      <c r="C36" s="43">
        <v>81298552</v>
      </c>
      <c r="D36" s="90" t="s">
        <v>85</v>
      </c>
      <c r="E36" s="38">
        <v>44315</v>
      </c>
      <c r="F36" s="39" t="s">
        <v>79</v>
      </c>
      <c r="G36" s="44" t="s">
        <v>68</v>
      </c>
      <c r="H36" s="48" t="s">
        <v>21</v>
      </c>
      <c r="I36" s="117">
        <v>11700</v>
      </c>
      <c r="J36" s="60" t="s">
        <v>191</v>
      </c>
      <c r="K36" s="134" t="s">
        <v>259</v>
      </c>
    </row>
    <row r="37" spans="1:11" s="18" customFormat="1">
      <c r="B37" s="111">
        <f t="shared" si="0"/>
        <v>26</v>
      </c>
      <c r="C37" s="43">
        <v>31586201</v>
      </c>
      <c r="D37" s="90" t="s">
        <v>121</v>
      </c>
      <c r="E37" s="38">
        <v>44315</v>
      </c>
      <c r="F37" s="39" t="s">
        <v>79</v>
      </c>
      <c r="G37" s="40" t="s">
        <v>22</v>
      </c>
      <c r="H37" s="45" t="s">
        <v>21</v>
      </c>
      <c r="I37" s="115">
        <v>8750</v>
      </c>
      <c r="J37" s="51" t="s">
        <v>193</v>
      </c>
      <c r="K37" s="134" t="s">
        <v>260</v>
      </c>
    </row>
    <row r="38" spans="1:11" s="18" customFormat="1">
      <c r="B38" s="111">
        <f t="shared" si="0"/>
        <v>27</v>
      </c>
      <c r="C38" s="91">
        <v>55111475</v>
      </c>
      <c r="D38" s="90" t="s">
        <v>110</v>
      </c>
      <c r="E38" s="38">
        <v>44315</v>
      </c>
      <c r="F38" s="39" t="s">
        <v>79</v>
      </c>
      <c r="G38" s="40" t="s">
        <v>29</v>
      </c>
      <c r="H38" s="45" t="s">
        <v>28</v>
      </c>
      <c r="I38" s="115">
        <v>8200</v>
      </c>
      <c r="J38" s="60" t="s">
        <v>215</v>
      </c>
      <c r="K38" s="134" t="s">
        <v>261</v>
      </c>
    </row>
    <row r="39" spans="1:11" s="18" customFormat="1">
      <c r="B39" s="111">
        <f t="shared" si="0"/>
        <v>28</v>
      </c>
      <c r="C39" s="43">
        <v>85002135</v>
      </c>
      <c r="D39" s="90" t="s">
        <v>109</v>
      </c>
      <c r="E39" s="38">
        <v>44315</v>
      </c>
      <c r="F39" s="39" t="s">
        <v>79</v>
      </c>
      <c r="G39" s="40" t="s">
        <v>31</v>
      </c>
      <c r="H39" s="45" t="s">
        <v>28</v>
      </c>
      <c r="I39" s="115">
        <v>7600</v>
      </c>
      <c r="J39" s="60" t="s">
        <v>214</v>
      </c>
      <c r="K39" s="134" t="s">
        <v>262</v>
      </c>
    </row>
    <row r="40" spans="1:11" s="18" customFormat="1">
      <c r="B40" s="111">
        <f t="shared" si="0"/>
        <v>29</v>
      </c>
      <c r="C40" s="43">
        <v>41151186</v>
      </c>
      <c r="D40" s="90" t="s">
        <v>108</v>
      </c>
      <c r="E40" s="38">
        <v>44315</v>
      </c>
      <c r="F40" s="39" t="s">
        <v>79</v>
      </c>
      <c r="G40" s="44" t="s">
        <v>33</v>
      </c>
      <c r="H40" s="45" t="s">
        <v>28</v>
      </c>
      <c r="I40" s="115">
        <v>6450</v>
      </c>
      <c r="J40" s="60" t="s">
        <v>216</v>
      </c>
      <c r="K40" s="134" t="s">
        <v>263</v>
      </c>
    </row>
    <row r="41" spans="1:11" s="18" customFormat="1">
      <c r="B41" s="111">
        <f t="shared" si="0"/>
        <v>30</v>
      </c>
      <c r="C41" s="43">
        <v>36064769</v>
      </c>
      <c r="D41" s="90" t="s">
        <v>107</v>
      </c>
      <c r="E41" s="38">
        <v>44315</v>
      </c>
      <c r="F41" s="39" t="s">
        <v>79</v>
      </c>
      <c r="G41" s="40" t="s">
        <v>45</v>
      </c>
      <c r="H41" s="45" t="s">
        <v>28</v>
      </c>
      <c r="I41" s="115">
        <v>5850</v>
      </c>
      <c r="J41" s="60" t="s">
        <v>217</v>
      </c>
      <c r="K41" s="134" t="s">
        <v>264</v>
      </c>
    </row>
    <row r="42" spans="1:11" s="18" customFormat="1">
      <c r="B42" s="111">
        <f t="shared" si="0"/>
        <v>31</v>
      </c>
      <c r="C42" s="43">
        <v>50469533</v>
      </c>
      <c r="D42" s="90" t="s">
        <v>106</v>
      </c>
      <c r="E42" s="38">
        <v>44315</v>
      </c>
      <c r="F42" s="39" t="s">
        <v>79</v>
      </c>
      <c r="G42" s="40" t="s">
        <v>30</v>
      </c>
      <c r="H42" s="45" t="s">
        <v>28</v>
      </c>
      <c r="I42" s="115">
        <v>5850</v>
      </c>
      <c r="J42" s="60" t="s">
        <v>218</v>
      </c>
      <c r="K42" s="134" t="s">
        <v>265</v>
      </c>
    </row>
    <row r="43" spans="1:11" s="18" customFormat="1">
      <c r="B43" s="111">
        <f t="shared" si="0"/>
        <v>32</v>
      </c>
      <c r="C43" s="43">
        <v>72483393</v>
      </c>
      <c r="D43" s="90" t="s">
        <v>111</v>
      </c>
      <c r="E43" s="38">
        <v>44315</v>
      </c>
      <c r="F43" s="39" t="s">
        <v>79</v>
      </c>
      <c r="G43" s="40" t="s">
        <v>32</v>
      </c>
      <c r="H43" s="45" t="s">
        <v>28</v>
      </c>
      <c r="I43" s="115">
        <v>5850</v>
      </c>
      <c r="J43" s="60" t="s">
        <v>219</v>
      </c>
      <c r="K43" s="134" t="s">
        <v>266</v>
      </c>
    </row>
    <row r="44" spans="1:11" s="18" customFormat="1">
      <c r="B44" s="111">
        <f t="shared" si="0"/>
        <v>33</v>
      </c>
      <c r="C44" s="43">
        <v>14858894</v>
      </c>
      <c r="D44" s="90" t="s">
        <v>112</v>
      </c>
      <c r="E44" s="38">
        <v>44315</v>
      </c>
      <c r="F44" s="39" t="s">
        <v>79</v>
      </c>
      <c r="G44" s="44" t="s">
        <v>44</v>
      </c>
      <c r="H44" s="45" t="s">
        <v>9</v>
      </c>
      <c r="I44" s="115">
        <v>5850</v>
      </c>
      <c r="J44" s="60" t="s">
        <v>220</v>
      </c>
      <c r="K44" s="134" t="s">
        <v>267</v>
      </c>
    </row>
    <row r="45" spans="1:11" s="18" customFormat="1">
      <c r="B45" s="111">
        <f t="shared" si="0"/>
        <v>34</v>
      </c>
      <c r="C45" s="43">
        <v>53107306</v>
      </c>
      <c r="D45" s="90" t="s">
        <v>113</v>
      </c>
      <c r="E45" s="38">
        <v>44315</v>
      </c>
      <c r="F45" s="39" t="s">
        <v>79</v>
      </c>
      <c r="G45" s="44" t="s">
        <v>4</v>
      </c>
      <c r="H45" s="48" t="s">
        <v>9</v>
      </c>
      <c r="I45" s="117">
        <v>5250</v>
      </c>
      <c r="J45" s="51" t="s">
        <v>221</v>
      </c>
      <c r="K45" s="134" t="s">
        <v>268</v>
      </c>
    </row>
    <row r="46" spans="1:11" s="18" customFormat="1">
      <c r="B46" s="111">
        <f t="shared" si="0"/>
        <v>35</v>
      </c>
      <c r="C46" s="43">
        <v>41864050</v>
      </c>
      <c r="D46" s="90" t="s">
        <v>114</v>
      </c>
      <c r="E46" s="38">
        <v>44315</v>
      </c>
      <c r="F46" s="39" t="s">
        <v>79</v>
      </c>
      <c r="G46" s="44" t="s">
        <v>27</v>
      </c>
      <c r="H46" s="45" t="s">
        <v>9</v>
      </c>
      <c r="I46" s="115">
        <v>5250</v>
      </c>
      <c r="J46" s="51" t="s">
        <v>222</v>
      </c>
      <c r="K46" s="134" t="s">
        <v>269</v>
      </c>
    </row>
    <row r="47" spans="1:11" s="18" customFormat="1">
      <c r="B47" s="111">
        <f t="shared" si="0"/>
        <v>36</v>
      </c>
      <c r="C47" s="35">
        <v>36678902</v>
      </c>
      <c r="D47" s="92" t="s">
        <v>115</v>
      </c>
      <c r="E47" s="61">
        <v>44315</v>
      </c>
      <c r="F47" s="62" t="s">
        <v>79</v>
      </c>
      <c r="G47" s="106" t="s">
        <v>10</v>
      </c>
      <c r="H47" s="33" t="s">
        <v>6</v>
      </c>
      <c r="I47" s="118">
        <v>13350</v>
      </c>
      <c r="J47" s="59" t="s">
        <v>223</v>
      </c>
      <c r="K47" s="135" t="s">
        <v>270</v>
      </c>
    </row>
    <row r="48" spans="1:11" s="18" customFormat="1">
      <c r="B48" s="111">
        <f t="shared" si="0"/>
        <v>37</v>
      </c>
      <c r="C48" s="10">
        <v>1469568</v>
      </c>
      <c r="D48" s="92" t="s">
        <v>122</v>
      </c>
      <c r="E48" s="61">
        <v>44315</v>
      </c>
      <c r="F48" s="62" t="s">
        <v>79</v>
      </c>
      <c r="G48" s="107" t="s">
        <v>7</v>
      </c>
      <c r="H48" s="9" t="s">
        <v>6</v>
      </c>
      <c r="I48" s="119">
        <v>7000</v>
      </c>
      <c r="J48" s="58" t="s">
        <v>224</v>
      </c>
      <c r="K48" s="134" t="s">
        <v>271</v>
      </c>
    </row>
    <row r="49" spans="2:11" s="18" customFormat="1">
      <c r="B49" s="111">
        <f t="shared" si="0"/>
        <v>38</v>
      </c>
      <c r="C49" s="56">
        <v>67577598</v>
      </c>
      <c r="D49" s="90" t="s">
        <v>119</v>
      </c>
      <c r="E49" s="38">
        <v>44315</v>
      </c>
      <c r="F49" s="39" t="s">
        <v>79</v>
      </c>
      <c r="G49" s="55" t="s">
        <v>43</v>
      </c>
      <c r="H49" s="45" t="s">
        <v>25</v>
      </c>
      <c r="I49" s="115">
        <v>5850</v>
      </c>
      <c r="J49" s="57" t="s">
        <v>187</v>
      </c>
      <c r="K49" s="134" t="s">
        <v>272</v>
      </c>
    </row>
    <row r="50" spans="2:11" s="18" customFormat="1" ht="15.75" customHeight="1" thickBot="1">
      <c r="B50" s="2"/>
      <c r="C50" s="23"/>
      <c r="D50" s="24"/>
      <c r="E50" s="25"/>
      <c r="F50" s="25"/>
      <c r="G50" s="26"/>
      <c r="H50" s="27"/>
      <c r="I50" s="97">
        <f>SUM(I32:I49)</f>
        <v>150150</v>
      </c>
      <c r="J50" s="98"/>
      <c r="K50" s="98"/>
    </row>
    <row r="51" spans="2:11" s="18" customFormat="1" ht="13.5" thickTop="1">
      <c r="B51" s="2"/>
      <c r="C51" s="23"/>
      <c r="D51" s="24"/>
      <c r="E51" s="25"/>
      <c r="F51" s="25"/>
      <c r="G51" s="26"/>
      <c r="H51" s="27"/>
      <c r="I51" s="27"/>
      <c r="J51" s="27"/>
      <c r="K51" s="27"/>
    </row>
    <row r="52" spans="2:11" s="18" customFormat="1">
      <c r="B52" s="19"/>
      <c r="C52" s="128" t="s">
        <v>75</v>
      </c>
      <c r="D52" s="128"/>
      <c r="E52" s="128"/>
      <c r="F52" s="128"/>
      <c r="G52" s="128"/>
      <c r="H52" s="128"/>
      <c r="I52" s="128"/>
      <c r="J52" s="128"/>
      <c r="K52" s="128"/>
    </row>
    <row r="53" spans="2:11" s="18" customFormat="1" ht="21.75" customHeight="1">
      <c r="B53" s="11" t="s">
        <v>17</v>
      </c>
      <c r="C53" s="11" t="s">
        <v>16</v>
      </c>
      <c r="D53" s="11" t="s">
        <v>15</v>
      </c>
      <c r="E53" s="12" t="s">
        <v>14</v>
      </c>
      <c r="F53" s="12" t="s">
        <v>13</v>
      </c>
      <c r="G53" s="11" t="s">
        <v>12</v>
      </c>
      <c r="H53" s="11" t="s">
        <v>11</v>
      </c>
      <c r="I53" s="11" t="s">
        <v>40</v>
      </c>
      <c r="J53" s="11" t="s">
        <v>169</v>
      </c>
      <c r="K53" s="11" t="s">
        <v>170</v>
      </c>
    </row>
    <row r="54" spans="2:11" s="18" customFormat="1">
      <c r="B54" s="37">
        <f>B49+1</f>
        <v>39</v>
      </c>
      <c r="C54" s="53">
        <v>25515616</v>
      </c>
      <c r="D54" s="90" t="s">
        <v>118</v>
      </c>
      <c r="E54" s="38">
        <v>44315</v>
      </c>
      <c r="F54" s="39" t="s">
        <v>79</v>
      </c>
      <c r="G54" s="54" t="s">
        <v>2</v>
      </c>
      <c r="H54" s="54" t="s">
        <v>1</v>
      </c>
      <c r="I54" s="120">
        <v>5850</v>
      </c>
      <c r="J54" s="57" t="s">
        <v>177</v>
      </c>
      <c r="K54" s="134" t="s">
        <v>273</v>
      </c>
    </row>
    <row r="55" spans="2:11" s="18" customFormat="1">
      <c r="B55" s="36">
        <f>B54+1</f>
        <v>40</v>
      </c>
      <c r="C55" s="36">
        <v>90879759</v>
      </c>
      <c r="D55" s="92" t="s">
        <v>125</v>
      </c>
      <c r="E55" s="61">
        <v>44315</v>
      </c>
      <c r="F55" s="62" t="s">
        <v>79</v>
      </c>
      <c r="G55" s="108" t="s">
        <v>66</v>
      </c>
      <c r="H55" s="9" t="s">
        <v>34</v>
      </c>
      <c r="I55" s="119">
        <v>5850</v>
      </c>
      <c r="J55" s="58" t="s">
        <v>189</v>
      </c>
      <c r="K55" s="134" t="s">
        <v>274</v>
      </c>
    </row>
    <row r="56" spans="2:11" s="18" customFormat="1">
      <c r="B56" s="36">
        <f>B55+1</f>
        <v>41</v>
      </c>
      <c r="C56" s="35">
        <v>41864077</v>
      </c>
      <c r="D56" s="92" t="s">
        <v>123</v>
      </c>
      <c r="E56" s="61">
        <v>44315</v>
      </c>
      <c r="F56" s="62" t="s">
        <v>79</v>
      </c>
      <c r="G56" s="107" t="s">
        <v>35</v>
      </c>
      <c r="H56" s="9" t="s">
        <v>34</v>
      </c>
      <c r="I56" s="119">
        <v>5850</v>
      </c>
      <c r="J56" s="58" t="s">
        <v>190</v>
      </c>
      <c r="K56" s="134" t="s">
        <v>275</v>
      </c>
    </row>
    <row r="57" spans="2:11" s="18" customFormat="1">
      <c r="B57" s="36">
        <f>B56+1</f>
        <v>42</v>
      </c>
      <c r="C57" s="36">
        <v>104863439</v>
      </c>
      <c r="D57" s="92" t="s">
        <v>124</v>
      </c>
      <c r="E57" s="61">
        <v>44315</v>
      </c>
      <c r="F57" s="62" t="s">
        <v>79</v>
      </c>
      <c r="G57" s="108" t="s">
        <v>52</v>
      </c>
      <c r="H57" s="9" t="s">
        <v>34</v>
      </c>
      <c r="I57" s="119">
        <v>4700</v>
      </c>
      <c r="J57" s="58" t="s">
        <v>188</v>
      </c>
      <c r="K57" s="134" t="s">
        <v>276</v>
      </c>
    </row>
    <row r="58" spans="2:11" ht="13.5" thickBot="1">
      <c r="I58" s="96">
        <f>SUM(I54:I57)</f>
        <v>22250</v>
      </c>
      <c r="J58" s="99"/>
      <c r="K58" s="99"/>
    </row>
    <row r="59" spans="2:11" s="18" customFormat="1" ht="13.5" thickTop="1">
      <c r="B59" s="19"/>
      <c r="E59" s="19"/>
      <c r="F59" s="19"/>
      <c r="I59" s="34"/>
      <c r="J59" s="34"/>
      <c r="K59" s="34"/>
    </row>
    <row r="60" spans="2:11" s="18" customFormat="1">
      <c r="B60" s="19"/>
      <c r="E60" s="19"/>
      <c r="F60" s="19"/>
      <c r="I60" s="34"/>
      <c r="J60" s="34"/>
      <c r="K60" s="34"/>
    </row>
    <row r="61" spans="2:11" s="18" customFormat="1">
      <c r="B61" s="19"/>
      <c r="C61" s="128" t="s">
        <v>76</v>
      </c>
      <c r="D61" s="128"/>
      <c r="E61" s="128"/>
      <c r="F61" s="128"/>
      <c r="G61" s="128"/>
      <c r="H61" s="128"/>
      <c r="I61" s="128"/>
      <c r="J61" s="128"/>
      <c r="K61" s="128"/>
    </row>
    <row r="62" spans="2:11" s="18" customFormat="1" ht="21.75" customHeight="1">
      <c r="B62" s="28" t="s">
        <v>17</v>
      </c>
      <c r="C62" s="11" t="s">
        <v>16</v>
      </c>
      <c r="D62" s="11" t="s">
        <v>15</v>
      </c>
      <c r="E62" s="12" t="s">
        <v>14</v>
      </c>
      <c r="F62" s="12" t="s">
        <v>13</v>
      </c>
      <c r="G62" s="11" t="s">
        <v>12</v>
      </c>
      <c r="H62" s="11" t="s">
        <v>11</v>
      </c>
      <c r="I62" s="11" t="s">
        <v>40</v>
      </c>
      <c r="J62" s="11" t="s">
        <v>169</v>
      </c>
      <c r="K62" s="11" t="s">
        <v>170</v>
      </c>
    </row>
    <row r="63" spans="2:11" s="18" customFormat="1">
      <c r="B63" s="36">
        <f>B57+1</f>
        <v>43</v>
      </c>
      <c r="C63" s="10">
        <v>100976883</v>
      </c>
      <c r="D63" s="92" t="s">
        <v>126</v>
      </c>
      <c r="E63" s="61">
        <v>44315</v>
      </c>
      <c r="F63" s="62" t="s">
        <v>79</v>
      </c>
      <c r="G63" s="8" t="s">
        <v>62</v>
      </c>
      <c r="H63" s="63" t="s">
        <v>36</v>
      </c>
      <c r="I63" s="121">
        <v>5850</v>
      </c>
      <c r="J63" s="93" t="s">
        <v>181</v>
      </c>
      <c r="K63" s="134" t="s">
        <v>277</v>
      </c>
    </row>
    <row r="64" spans="2:11" s="18" customFormat="1">
      <c r="B64" s="36">
        <f t="shared" ref="B64:B72" si="1">B63+1</f>
        <v>44</v>
      </c>
      <c r="C64" s="10">
        <v>99423014</v>
      </c>
      <c r="D64" s="92" t="s">
        <v>127</v>
      </c>
      <c r="E64" s="61">
        <v>44315</v>
      </c>
      <c r="F64" s="62" t="s">
        <v>79</v>
      </c>
      <c r="G64" s="8" t="s">
        <v>63</v>
      </c>
      <c r="H64" s="63" t="s">
        <v>36</v>
      </c>
      <c r="I64" s="121">
        <v>5850</v>
      </c>
      <c r="J64" s="93" t="s">
        <v>179</v>
      </c>
      <c r="K64" s="134" t="s">
        <v>278</v>
      </c>
    </row>
    <row r="65" spans="2:11" s="18" customFormat="1">
      <c r="B65" s="36">
        <f t="shared" si="1"/>
        <v>45</v>
      </c>
      <c r="C65" s="36">
        <v>75617080</v>
      </c>
      <c r="D65" s="92" t="s">
        <v>128</v>
      </c>
      <c r="E65" s="61">
        <v>44315</v>
      </c>
      <c r="F65" s="62" t="s">
        <v>79</v>
      </c>
      <c r="G65" s="107" t="s">
        <v>58</v>
      </c>
      <c r="H65" s="63" t="s">
        <v>39</v>
      </c>
      <c r="I65" s="121">
        <v>5850</v>
      </c>
      <c r="J65" s="93" t="s">
        <v>180</v>
      </c>
      <c r="K65" s="134" t="s">
        <v>279</v>
      </c>
    </row>
    <row r="66" spans="2:11" s="18" customFormat="1">
      <c r="B66" s="109">
        <f t="shared" si="1"/>
        <v>46</v>
      </c>
      <c r="C66" s="36">
        <v>104208694</v>
      </c>
      <c r="D66" s="92" t="s">
        <v>129</v>
      </c>
      <c r="E66" s="61">
        <v>44315</v>
      </c>
      <c r="F66" s="62" t="s">
        <v>79</v>
      </c>
      <c r="G66" s="108" t="s">
        <v>48</v>
      </c>
      <c r="H66" s="36" t="s">
        <v>39</v>
      </c>
      <c r="I66" s="122">
        <v>5250</v>
      </c>
      <c r="J66" s="93" t="s">
        <v>197</v>
      </c>
      <c r="K66" s="134" t="s">
        <v>280</v>
      </c>
    </row>
    <row r="67" spans="2:11" s="34" customFormat="1">
      <c r="B67" s="109">
        <f t="shared" si="1"/>
        <v>47</v>
      </c>
      <c r="C67" s="36">
        <v>103254617</v>
      </c>
      <c r="D67" s="92" t="s">
        <v>130</v>
      </c>
      <c r="E67" s="61">
        <v>44315</v>
      </c>
      <c r="F67" s="62" t="s">
        <v>79</v>
      </c>
      <c r="G67" s="108" t="s">
        <v>71</v>
      </c>
      <c r="H67" s="36" t="s">
        <v>39</v>
      </c>
      <c r="I67" s="122">
        <v>4100</v>
      </c>
      <c r="J67" s="93" t="s">
        <v>182</v>
      </c>
      <c r="K67" s="134" t="s">
        <v>281</v>
      </c>
    </row>
    <row r="68" spans="2:11" s="34" customFormat="1">
      <c r="B68" s="109">
        <f t="shared" si="1"/>
        <v>48</v>
      </c>
      <c r="C68" s="35">
        <v>78743877</v>
      </c>
      <c r="D68" s="92" t="s">
        <v>131</v>
      </c>
      <c r="E68" s="61">
        <v>44315</v>
      </c>
      <c r="F68" s="62" t="s">
        <v>79</v>
      </c>
      <c r="G68" s="106" t="s">
        <v>69</v>
      </c>
      <c r="H68" s="63" t="s">
        <v>36</v>
      </c>
      <c r="I68" s="121">
        <v>4100</v>
      </c>
      <c r="J68" s="93" t="s">
        <v>185</v>
      </c>
      <c r="K68" s="134" t="s">
        <v>282</v>
      </c>
    </row>
    <row r="69" spans="2:11" s="18" customFormat="1">
      <c r="B69" s="109">
        <f t="shared" si="1"/>
        <v>49</v>
      </c>
      <c r="C69" s="35">
        <v>15231054</v>
      </c>
      <c r="D69" s="92" t="s">
        <v>132</v>
      </c>
      <c r="E69" s="61">
        <v>44315</v>
      </c>
      <c r="F69" s="62" t="s">
        <v>79</v>
      </c>
      <c r="G69" s="106" t="s">
        <v>38</v>
      </c>
      <c r="H69" s="63" t="s">
        <v>36</v>
      </c>
      <c r="I69" s="121">
        <v>4100</v>
      </c>
      <c r="J69" s="93" t="s">
        <v>178</v>
      </c>
      <c r="K69" s="134" t="s">
        <v>283</v>
      </c>
    </row>
    <row r="70" spans="2:11" s="34" customFormat="1">
      <c r="B70" s="109">
        <f t="shared" si="1"/>
        <v>50</v>
      </c>
      <c r="C70" s="36">
        <v>97518530</v>
      </c>
      <c r="D70" s="92" t="s">
        <v>133</v>
      </c>
      <c r="E70" s="61">
        <v>44315</v>
      </c>
      <c r="F70" s="62" t="s">
        <v>79</v>
      </c>
      <c r="G70" s="107" t="s">
        <v>72</v>
      </c>
      <c r="H70" s="63" t="s">
        <v>39</v>
      </c>
      <c r="I70" s="121">
        <v>4100</v>
      </c>
      <c r="J70" s="93" t="s">
        <v>184</v>
      </c>
      <c r="K70" s="134" t="s">
        <v>284</v>
      </c>
    </row>
    <row r="71" spans="2:11" s="34" customFormat="1">
      <c r="B71" s="109">
        <f t="shared" si="1"/>
        <v>51</v>
      </c>
      <c r="C71" s="35">
        <v>84809825</v>
      </c>
      <c r="D71" s="92" t="s">
        <v>134</v>
      </c>
      <c r="E71" s="61">
        <v>44315</v>
      </c>
      <c r="F71" s="62" t="s">
        <v>79</v>
      </c>
      <c r="G71" s="106" t="s">
        <v>70</v>
      </c>
      <c r="H71" s="64" t="s">
        <v>36</v>
      </c>
      <c r="I71" s="123">
        <v>4100</v>
      </c>
      <c r="J71" s="93" t="s">
        <v>183</v>
      </c>
      <c r="K71" s="134" t="s">
        <v>285</v>
      </c>
    </row>
    <row r="72" spans="2:11" s="18" customFormat="1">
      <c r="B72" s="109">
        <f t="shared" si="1"/>
        <v>52</v>
      </c>
      <c r="C72" s="35">
        <v>34721819</v>
      </c>
      <c r="D72" s="92" t="s">
        <v>135</v>
      </c>
      <c r="E72" s="61">
        <v>44315</v>
      </c>
      <c r="F72" s="62" t="s">
        <v>79</v>
      </c>
      <c r="G72" s="107" t="s">
        <v>37</v>
      </c>
      <c r="H72" s="63" t="s">
        <v>36</v>
      </c>
      <c r="I72" s="121">
        <v>4100</v>
      </c>
      <c r="J72" s="93" t="s">
        <v>186</v>
      </c>
      <c r="K72" s="134" t="s">
        <v>286</v>
      </c>
    </row>
    <row r="73" spans="2:11" s="18" customFormat="1" ht="16.5" customHeight="1" thickBot="1">
      <c r="B73" s="102"/>
      <c r="C73" s="22"/>
      <c r="D73" s="20"/>
      <c r="E73" s="21"/>
      <c r="F73" s="21"/>
      <c r="G73" s="26"/>
      <c r="H73" s="27"/>
      <c r="I73" s="97">
        <f>SUM(I63:I72)</f>
        <v>47400</v>
      </c>
      <c r="J73" s="100"/>
      <c r="K73" s="100"/>
    </row>
    <row r="74" spans="2:11" s="18" customFormat="1" ht="13.5" thickTop="1">
      <c r="B74" s="2"/>
      <c r="C74" s="22"/>
      <c r="D74" s="20"/>
      <c r="E74" s="21"/>
      <c r="F74" s="21"/>
      <c r="G74" s="26"/>
      <c r="H74" s="27"/>
      <c r="I74" s="27"/>
      <c r="J74" s="27"/>
      <c r="K74" s="27"/>
    </row>
    <row r="75" spans="2:11" s="29" customFormat="1" ht="21.75" customHeight="1" thickBot="1">
      <c r="B75" s="30"/>
      <c r="C75" s="30"/>
      <c r="D75" s="30"/>
      <c r="E75" s="31"/>
      <c r="F75" s="31"/>
      <c r="G75" s="30"/>
      <c r="H75" s="30" t="s">
        <v>172</v>
      </c>
      <c r="I75" s="101">
        <f>SUM(I73+I58+I50+I29)</f>
        <v>355520</v>
      </c>
      <c r="J75" s="32"/>
      <c r="K75" s="32"/>
    </row>
    <row r="76" spans="2:11" s="29" customFormat="1" ht="21.75" customHeight="1" thickTop="1">
      <c r="B76" s="30"/>
      <c r="C76" s="30"/>
      <c r="D76" s="30"/>
      <c r="E76" s="31"/>
      <c r="F76" s="31"/>
      <c r="G76" s="30"/>
      <c r="H76" s="30"/>
      <c r="I76" s="112"/>
      <c r="J76" s="32"/>
      <c r="K76" s="32"/>
    </row>
    <row r="77" spans="2:11" s="29" customFormat="1" ht="21.75" customHeight="1">
      <c r="B77" s="30"/>
      <c r="C77" s="30"/>
      <c r="D77" s="30"/>
      <c r="E77" s="31"/>
      <c r="F77" s="31"/>
      <c r="G77" s="30"/>
      <c r="H77" s="30"/>
      <c r="I77" s="112"/>
      <c r="J77" s="32"/>
      <c r="K77" s="32"/>
    </row>
    <row r="78" spans="2:11" s="29" customFormat="1" ht="21.75" customHeight="1">
      <c r="B78" s="30"/>
      <c r="C78" s="30"/>
      <c r="D78" s="30"/>
      <c r="E78" s="31"/>
      <c r="F78" s="31"/>
      <c r="G78" s="30"/>
      <c r="H78" s="30"/>
      <c r="I78" s="30"/>
      <c r="J78" s="32"/>
      <c r="K78" s="32"/>
    </row>
    <row r="79" spans="2:11" ht="16.5">
      <c r="C79" s="4" t="s">
        <v>60</v>
      </c>
      <c r="D79" s="4"/>
      <c r="E79" s="4"/>
      <c r="F79" s="3"/>
      <c r="G79" s="4" t="s">
        <v>41</v>
      </c>
      <c r="H79" s="4"/>
      <c r="I79" s="4"/>
      <c r="J79" s="4"/>
      <c r="K79" s="4"/>
    </row>
    <row r="80" spans="2:11" ht="16.5">
      <c r="C80" s="18"/>
      <c r="D80" s="127" t="s">
        <v>171</v>
      </c>
      <c r="E80" s="127"/>
      <c r="F80" s="127"/>
      <c r="G80" s="6"/>
      <c r="H80" s="126" t="s">
        <v>173</v>
      </c>
      <c r="I80" s="126"/>
      <c r="J80" s="126"/>
      <c r="K80" s="126"/>
    </row>
    <row r="81" spans="2:11" ht="16.5">
      <c r="C81" s="18"/>
      <c r="D81" s="124" t="s">
        <v>67</v>
      </c>
      <c r="E81" s="124"/>
      <c r="F81" s="124"/>
      <c r="G81" s="6"/>
      <c r="H81" s="125" t="s">
        <v>174</v>
      </c>
      <c r="I81" s="125"/>
      <c r="J81" s="125"/>
      <c r="K81" s="125"/>
    </row>
    <row r="82" spans="2:11" ht="16.5">
      <c r="D82" s="124" t="s">
        <v>42</v>
      </c>
      <c r="E82" s="124"/>
      <c r="F82" s="124"/>
      <c r="G82" s="6"/>
      <c r="H82" s="125" t="s">
        <v>175</v>
      </c>
      <c r="I82" s="125"/>
      <c r="J82" s="125"/>
      <c r="K82" s="125"/>
    </row>
    <row r="83" spans="2:11" ht="15">
      <c r="B83" s="13"/>
      <c r="G83" s="5"/>
      <c r="H83" s="5"/>
      <c r="I83" s="5"/>
      <c r="J83" s="5"/>
      <c r="K83" s="5"/>
    </row>
  </sheetData>
  <mergeCells count="14">
    <mergeCell ref="C30:K30"/>
    <mergeCell ref="C52:K52"/>
    <mergeCell ref="C61:K61"/>
    <mergeCell ref="C7:K7"/>
    <mergeCell ref="C2:K2"/>
    <mergeCell ref="D3:K3"/>
    <mergeCell ref="D5:K5"/>
    <mergeCell ref="B6:K6"/>
    <mergeCell ref="D82:F82"/>
    <mergeCell ref="H82:K82"/>
    <mergeCell ref="D81:F81"/>
    <mergeCell ref="H80:K80"/>
    <mergeCell ref="H81:K81"/>
    <mergeCell ref="D80:F80"/>
  </mergeCells>
  <conditionalFormatting sqref="B83">
    <cfRule type="duplicateValues" dxfId="33" priority="73"/>
  </conditionalFormatting>
  <conditionalFormatting sqref="C32">
    <cfRule type="duplicateValues" dxfId="32" priority="52"/>
  </conditionalFormatting>
  <conditionalFormatting sqref="C35">
    <cfRule type="duplicateValues" dxfId="31" priority="50"/>
  </conditionalFormatting>
  <conditionalFormatting sqref="C15">
    <cfRule type="duplicateValues" dxfId="30" priority="47"/>
  </conditionalFormatting>
  <conditionalFormatting sqref="C11">
    <cfRule type="duplicateValues" dxfId="29" priority="45"/>
  </conditionalFormatting>
  <conditionalFormatting sqref="C14">
    <cfRule type="duplicateValues" dxfId="28" priority="44"/>
  </conditionalFormatting>
  <conditionalFormatting sqref="C18">
    <cfRule type="duplicateValues" dxfId="27" priority="42"/>
  </conditionalFormatting>
  <conditionalFormatting sqref="C17">
    <cfRule type="duplicateValues" dxfId="26" priority="40"/>
  </conditionalFormatting>
  <conditionalFormatting sqref="C42">
    <cfRule type="duplicateValues" dxfId="25" priority="39"/>
  </conditionalFormatting>
  <conditionalFormatting sqref="C44">
    <cfRule type="duplicateValues" dxfId="24" priority="38"/>
  </conditionalFormatting>
  <conditionalFormatting sqref="C45">
    <cfRule type="duplicateValues" dxfId="23" priority="37"/>
  </conditionalFormatting>
  <conditionalFormatting sqref="C46">
    <cfRule type="duplicateValues" dxfId="22" priority="36"/>
  </conditionalFormatting>
  <conditionalFormatting sqref="C24">
    <cfRule type="duplicateValues" dxfId="21" priority="33"/>
  </conditionalFormatting>
  <conditionalFormatting sqref="C39">
    <cfRule type="duplicateValues" dxfId="20" priority="32"/>
  </conditionalFormatting>
  <conditionalFormatting sqref="C40">
    <cfRule type="duplicateValues" dxfId="19" priority="31"/>
  </conditionalFormatting>
  <conditionalFormatting sqref="C41">
    <cfRule type="duplicateValues" dxfId="18" priority="30"/>
  </conditionalFormatting>
  <conditionalFormatting sqref="C43">
    <cfRule type="duplicateValues" dxfId="17" priority="28"/>
  </conditionalFormatting>
  <conditionalFormatting sqref="C72">
    <cfRule type="duplicateValues" dxfId="16" priority="26"/>
  </conditionalFormatting>
  <conditionalFormatting sqref="C54">
    <cfRule type="duplicateValues" dxfId="15" priority="25"/>
  </conditionalFormatting>
  <conditionalFormatting sqref="C16">
    <cfRule type="duplicateValues" dxfId="14" priority="23"/>
  </conditionalFormatting>
  <conditionalFormatting sqref="C25 C27:C28">
    <cfRule type="duplicateValues" dxfId="13" priority="22"/>
  </conditionalFormatting>
  <conditionalFormatting sqref="C37">
    <cfRule type="duplicateValues" dxfId="12" priority="16"/>
  </conditionalFormatting>
  <conditionalFormatting sqref="C73:C74">
    <cfRule type="duplicateValues" dxfId="11" priority="14"/>
  </conditionalFormatting>
  <conditionalFormatting sqref="C48">
    <cfRule type="duplicateValues" dxfId="10" priority="13"/>
  </conditionalFormatting>
  <conditionalFormatting sqref="C56">
    <cfRule type="duplicateValues" dxfId="9" priority="12"/>
  </conditionalFormatting>
  <conditionalFormatting sqref="C34">
    <cfRule type="duplicateValues" dxfId="8" priority="171"/>
  </conditionalFormatting>
  <conditionalFormatting sqref="C47">
    <cfRule type="duplicateValues" dxfId="7" priority="9"/>
  </conditionalFormatting>
  <conditionalFormatting sqref="C67:C71">
    <cfRule type="duplicateValues" dxfId="6" priority="175"/>
  </conditionalFormatting>
  <conditionalFormatting sqref="C50:C51">
    <cfRule type="duplicateValues" dxfId="5" priority="179"/>
  </conditionalFormatting>
  <conditionalFormatting sqref="C12">
    <cfRule type="duplicateValues" dxfId="4" priority="5"/>
  </conditionalFormatting>
  <conditionalFormatting sqref="C13">
    <cfRule type="duplicateValues" dxfId="3" priority="4"/>
  </conditionalFormatting>
  <conditionalFormatting sqref="C19:C22">
    <cfRule type="duplicateValues" dxfId="2" priority="3"/>
  </conditionalFormatting>
  <conditionalFormatting sqref="C9">
    <cfRule type="duplicateValues" dxfId="1" priority="1"/>
  </conditionalFormatting>
  <conditionalFormatting sqref="C63:C64 C26 C49">
    <cfRule type="duplicateValues" dxfId="0" priority="181"/>
  </conditionalFormatting>
  <hyperlinks>
    <hyperlink ref="C2:K2" r:id="rId1" display="NOMINA 2017\NOMINA ENERO 2017\nomina enero.pdf"/>
  </hyperlinks>
  <pageMargins left="0.31496062992125984" right="0.31496062992125984" top="0.55118110236220474" bottom="0.74803149606299213" header="0.31496062992125984" footer="0.31496062992125984"/>
  <pageSetup scale="8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>
      <c r="A1" s="65" t="s">
        <v>136</v>
      </c>
      <c r="B1" s="66" t="s">
        <v>137</v>
      </c>
      <c r="C1" s="67" t="s">
        <v>138</v>
      </c>
      <c r="D1" s="67" t="s">
        <v>139</v>
      </c>
      <c r="E1" s="66" t="s">
        <v>140</v>
      </c>
      <c r="F1" s="66" t="s">
        <v>141</v>
      </c>
    </row>
    <row r="2" spans="1:8" ht="15.75" thickBot="1">
      <c r="A2" s="73">
        <v>1</v>
      </c>
      <c r="B2" s="69" t="s">
        <v>142</v>
      </c>
      <c r="C2" s="75">
        <v>1</v>
      </c>
      <c r="D2" s="73">
        <v>9</v>
      </c>
      <c r="E2" s="76">
        <v>12250</v>
      </c>
      <c r="F2" s="76">
        <f>E2*D2*C2</f>
        <v>110250</v>
      </c>
    </row>
    <row r="3" spans="1:8" ht="15.75" thickBot="1">
      <c r="A3" s="73">
        <v>2</v>
      </c>
      <c r="B3" s="69" t="s">
        <v>143</v>
      </c>
      <c r="C3" s="77">
        <v>1</v>
      </c>
      <c r="D3" s="73">
        <v>9</v>
      </c>
      <c r="E3" s="76">
        <v>15000</v>
      </c>
      <c r="F3" s="76">
        <f t="shared" ref="F3:F13" si="0">E3*D3*C3</f>
        <v>135000</v>
      </c>
    </row>
    <row r="4" spans="1:8" ht="15.75" thickBot="1">
      <c r="A4" s="73">
        <v>3</v>
      </c>
      <c r="B4" s="69" t="s">
        <v>146</v>
      </c>
      <c r="C4" s="83">
        <v>1</v>
      </c>
      <c r="D4" s="78">
        <v>9</v>
      </c>
      <c r="E4" s="85">
        <v>9350</v>
      </c>
      <c r="F4" s="76">
        <f t="shared" si="0"/>
        <v>84150</v>
      </c>
    </row>
    <row r="5" spans="1:8" ht="15.75" thickBot="1">
      <c r="A5" s="73">
        <v>4</v>
      </c>
      <c r="B5" s="69" t="s">
        <v>144</v>
      </c>
      <c r="C5" s="70">
        <v>1</v>
      </c>
      <c r="D5" s="84">
        <v>9</v>
      </c>
      <c r="E5" s="71">
        <v>9350</v>
      </c>
      <c r="F5" s="76">
        <f t="shared" si="0"/>
        <v>84150</v>
      </c>
    </row>
    <row r="6" spans="1:8" ht="15.75" thickBot="1">
      <c r="A6" s="73">
        <v>5</v>
      </c>
      <c r="B6" s="69" t="s">
        <v>147</v>
      </c>
      <c r="C6" s="70">
        <v>1</v>
      </c>
      <c r="D6" s="82">
        <v>9</v>
      </c>
      <c r="E6" s="71">
        <v>8200</v>
      </c>
      <c r="F6" s="76">
        <f t="shared" si="0"/>
        <v>73800</v>
      </c>
    </row>
    <row r="7" spans="1:8" ht="15.75" thickBot="1">
      <c r="A7" s="73">
        <v>6</v>
      </c>
      <c r="B7" s="69" t="s">
        <v>148</v>
      </c>
      <c r="C7" s="70">
        <v>1</v>
      </c>
      <c r="D7" s="74">
        <v>9</v>
      </c>
      <c r="E7" s="71">
        <v>8000</v>
      </c>
      <c r="F7" s="76">
        <f t="shared" si="0"/>
        <v>72000</v>
      </c>
    </row>
    <row r="8" spans="1:8" ht="15.75" thickBot="1">
      <c r="A8" s="73">
        <v>7</v>
      </c>
      <c r="B8" s="69" t="s">
        <v>145</v>
      </c>
      <c r="C8" s="70">
        <v>1</v>
      </c>
      <c r="D8" s="82">
        <v>9</v>
      </c>
      <c r="E8" s="71">
        <v>7600</v>
      </c>
      <c r="F8" s="76">
        <f t="shared" si="0"/>
        <v>68400</v>
      </c>
    </row>
    <row r="9" spans="1:8" ht="15.75" thickBot="1">
      <c r="A9" s="73">
        <v>8</v>
      </c>
      <c r="B9" s="69" t="s">
        <v>149</v>
      </c>
      <c r="C9" s="83">
        <v>7</v>
      </c>
      <c r="D9" s="82">
        <v>9</v>
      </c>
      <c r="E9" s="71">
        <v>6450</v>
      </c>
      <c r="F9" s="76">
        <f t="shared" si="0"/>
        <v>406350</v>
      </c>
    </row>
    <row r="10" spans="1:8" ht="15.75" thickBot="1">
      <c r="A10" s="73">
        <v>9</v>
      </c>
      <c r="B10" s="69" t="s">
        <v>147</v>
      </c>
      <c r="C10" s="70">
        <v>1</v>
      </c>
      <c r="D10" s="80">
        <v>9</v>
      </c>
      <c r="E10" s="71">
        <v>6450</v>
      </c>
      <c r="F10" s="76">
        <f t="shared" si="0"/>
        <v>58050</v>
      </c>
    </row>
    <row r="11" spans="1:8" ht="15.75" thickBot="1">
      <c r="A11" s="73">
        <v>10</v>
      </c>
      <c r="B11" s="69" t="s">
        <v>150</v>
      </c>
      <c r="C11" s="70">
        <v>1</v>
      </c>
      <c r="D11" s="82">
        <v>9</v>
      </c>
      <c r="E11" s="71">
        <v>5850</v>
      </c>
      <c r="F11" s="76">
        <f t="shared" si="0"/>
        <v>52650</v>
      </c>
    </row>
    <row r="12" spans="1:8" ht="15.75" thickBot="1">
      <c r="A12" s="73">
        <v>11</v>
      </c>
      <c r="B12" s="69" t="s">
        <v>151</v>
      </c>
      <c r="C12" s="70">
        <v>1</v>
      </c>
      <c r="D12" s="82">
        <v>9</v>
      </c>
      <c r="E12" s="71">
        <v>8200</v>
      </c>
      <c r="F12" s="76">
        <f t="shared" si="0"/>
        <v>73800</v>
      </c>
    </row>
    <row r="13" spans="1:8" ht="15.75" thickBot="1">
      <c r="A13" s="82">
        <v>12</v>
      </c>
      <c r="B13" s="69" t="s">
        <v>152</v>
      </c>
      <c r="C13" s="70">
        <v>1</v>
      </c>
      <c r="D13" s="74">
        <v>9</v>
      </c>
      <c r="E13" s="71">
        <v>7000</v>
      </c>
      <c r="F13" s="85">
        <f t="shared" si="0"/>
        <v>63000</v>
      </c>
      <c r="H13" s="79"/>
    </row>
    <row r="14" spans="1:8">
      <c r="D14" s="81"/>
    </row>
    <row r="15" spans="1:8" ht="18.75">
      <c r="F15" s="86">
        <f>SUM(F2:F13)</f>
        <v>1281600</v>
      </c>
    </row>
    <row r="17" spans="1:6" ht="15.75" thickBot="1"/>
    <row r="18" spans="1:6" ht="15.75" thickBot="1">
      <c r="A18" s="65" t="s">
        <v>136</v>
      </c>
      <c r="B18" s="66" t="s">
        <v>137</v>
      </c>
      <c r="C18" s="67" t="s">
        <v>138</v>
      </c>
      <c r="D18" s="67" t="s">
        <v>139</v>
      </c>
      <c r="E18" s="66" t="s">
        <v>140</v>
      </c>
      <c r="F18" s="66" t="s">
        <v>141</v>
      </c>
    </row>
    <row r="19" spans="1:6" ht="15.75" thickBot="1">
      <c r="A19" s="73">
        <v>1</v>
      </c>
      <c r="B19" s="68" t="s">
        <v>154</v>
      </c>
      <c r="C19" s="75">
        <v>1</v>
      </c>
      <c r="D19" s="73">
        <v>9</v>
      </c>
      <c r="E19" s="76">
        <v>12250</v>
      </c>
      <c r="F19" s="76">
        <f>E19*D19</f>
        <v>110250</v>
      </c>
    </row>
    <row r="20" spans="1:6" ht="15.75" thickBot="1">
      <c r="A20" s="73">
        <v>2</v>
      </c>
      <c r="B20" s="82" t="s">
        <v>155</v>
      </c>
      <c r="C20" s="83">
        <v>4</v>
      </c>
      <c r="D20" s="87">
        <v>9</v>
      </c>
      <c r="E20" s="88">
        <v>11700</v>
      </c>
      <c r="F20" s="89">
        <f>C20*D20*E20</f>
        <v>421200</v>
      </c>
    </row>
    <row r="21" spans="1:6" ht="15.75" thickBot="1">
      <c r="A21" s="73">
        <v>3</v>
      </c>
      <c r="B21" s="69" t="s">
        <v>156</v>
      </c>
      <c r="C21" s="70">
        <v>1</v>
      </c>
      <c r="D21" s="69">
        <v>9</v>
      </c>
      <c r="E21" s="71">
        <v>8750</v>
      </c>
      <c r="F21" s="72">
        <f t="shared" ref="F21:F29" si="1">C21*D21*E21</f>
        <v>78750</v>
      </c>
    </row>
    <row r="22" spans="1:6" ht="15.75" thickBot="1">
      <c r="A22" s="73">
        <v>4</v>
      </c>
      <c r="B22" s="69" t="s">
        <v>157</v>
      </c>
      <c r="C22" s="70">
        <v>1</v>
      </c>
      <c r="D22" s="69">
        <v>9</v>
      </c>
      <c r="E22" s="71">
        <v>8200</v>
      </c>
      <c r="F22" s="72">
        <f t="shared" si="1"/>
        <v>73800</v>
      </c>
    </row>
    <row r="23" spans="1:6" ht="15.75" thickBot="1">
      <c r="A23" s="73">
        <v>5</v>
      </c>
      <c r="B23" s="69" t="s">
        <v>158</v>
      </c>
      <c r="C23" s="70">
        <v>1</v>
      </c>
      <c r="D23" s="69">
        <v>9</v>
      </c>
      <c r="E23" s="71">
        <v>7600</v>
      </c>
      <c r="F23" s="72">
        <f t="shared" si="1"/>
        <v>68400</v>
      </c>
    </row>
    <row r="24" spans="1:6" ht="15.75" thickBot="1">
      <c r="A24" s="73">
        <v>6</v>
      </c>
      <c r="B24" s="69" t="s">
        <v>158</v>
      </c>
      <c r="C24" s="70">
        <v>1</v>
      </c>
      <c r="D24" s="69">
        <v>9</v>
      </c>
      <c r="E24" s="71">
        <v>6450</v>
      </c>
      <c r="F24" s="72">
        <f t="shared" si="1"/>
        <v>58050</v>
      </c>
    </row>
    <row r="25" spans="1:6" ht="15.75" thickBot="1">
      <c r="A25" s="73">
        <v>7</v>
      </c>
      <c r="B25" s="69" t="s">
        <v>158</v>
      </c>
      <c r="C25" s="70">
        <v>3</v>
      </c>
      <c r="D25" s="69">
        <v>9</v>
      </c>
      <c r="E25" s="71">
        <v>5850</v>
      </c>
      <c r="F25" s="72">
        <f t="shared" si="1"/>
        <v>157950</v>
      </c>
    </row>
    <row r="26" spans="1:6" ht="15.75" thickBot="1">
      <c r="A26" s="73">
        <v>8</v>
      </c>
      <c r="B26" s="69" t="s">
        <v>153</v>
      </c>
      <c r="C26" s="70">
        <v>1</v>
      </c>
      <c r="D26" s="69">
        <v>9</v>
      </c>
      <c r="E26" s="71">
        <v>5850</v>
      </c>
      <c r="F26" s="72">
        <f t="shared" si="1"/>
        <v>52650</v>
      </c>
    </row>
    <row r="27" spans="1:6" ht="15.75" thickBot="1">
      <c r="A27" s="73">
        <v>9</v>
      </c>
      <c r="B27" s="69" t="s">
        <v>159</v>
      </c>
      <c r="C27" s="70">
        <v>2</v>
      </c>
      <c r="D27" s="69">
        <v>9</v>
      </c>
      <c r="E27" s="71">
        <v>5250</v>
      </c>
      <c r="F27" s="72">
        <f t="shared" si="1"/>
        <v>94500</v>
      </c>
    </row>
    <row r="28" spans="1:6" ht="15.75" thickBot="1">
      <c r="A28" s="73">
        <v>10</v>
      </c>
      <c r="B28" s="69" t="s">
        <v>160</v>
      </c>
      <c r="C28" s="70">
        <v>1</v>
      </c>
      <c r="D28" s="69">
        <v>9</v>
      </c>
      <c r="E28" s="71">
        <v>13350</v>
      </c>
      <c r="F28" s="72">
        <f t="shared" si="1"/>
        <v>120150</v>
      </c>
    </row>
    <row r="29" spans="1:6" ht="15.75" thickBot="1">
      <c r="A29" s="73">
        <v>11</v>
      </c>
      <c r="B29" s="69" t="s">
        <v>161</v>
      </c>
      <c r="C29" s="70">
        <v>1</v>
      </c>
      <c r="D29" s="69">
        <v>9</v>
      </c>
      <c r="E29" s="71">
        <v>7000</v>
      </c>
      <c r="F29" s="72">
        <f t="shared" si="1"/>
        <v>63000</v>
      </c>
    </row>
    <row r="30" spans="1:6" ht="15.75" thickBot="1">
      <c r="A30" s="82">
        <v>12</v>
      </c>
      <c r="B30" s="69" t="s">
        <v>162</v>
      </c>
      <c r="C30" s="70">
        <v>1</v>
      </c>
      <c r="D30" s="69">
        <v>9</v>
      </c>
      <c r="E30" s="71">
        <v>5850</v>
      </c>
      <c r="F30" s="72">
        <v>60000</v>
      </c>
    </row>
    <row r="32" spans="1:6">
      <c r="F32" s="79">
        <f>SUM(F19:F30)</f>
        <v>1358700</v>
      </c>
    </row>
    <row r="34" spans="1:6" ht="15.75" thickBot="1"/>
    <row r="35" spans="1:6" ht="15.75" thickBot="1">
      <c r="A35" s="65" t="s">
        <v>136</v>
      </c>
      <c r="B35" s="66" t="s">
        <v>137</v>
      </c>
      <c r="C35" s="67" t="s">
        <v>138</v>
      </c>
      <c r="D35" s="67" t="s">
        <v>139</v>
      </c>
      <c r="E35" s="66" t="s">
        <v>140</v>
      </c>
      <c r="F35" s="66" t="s">
        <v>141</v>
      </c>
    </row>
    <row r="36" spans="1:6" ht="15.75" thickBot="1">
      <c r="A36" s="73">
        <v>1</v>
      </c>
      <c r="B36" s="68" t="s">
        <v>163</v>
      </c>
      <c r="C36" s="75">
        <v>1</v>
      </c>
      <c r="D36" s="73">
        <v>9</v>
      </c>
      <c r="E36" s="76">
        <v>5850</v>
      </c>
      <c r="F36" s="76">
        <f>E36*D36</f>
        <v>52650</v>
      </c>
    </row>
    <row r="37" spans="1:6" ht="15.75" thickBot="1">
      <c r="A37" s="73">
        <v>2</v>
      </c>
      <c r="B37" s="82" t="s">
        <v>164</v>
      </c>
      <c r="C37" s="83">
        <v>2</v>
      </c>
      <c r="D37" s="87">
        <v>9</v>
      </c>
      <c r="E37" s="88">
        <v>5850</v>
      </c>
      <c r="F37" s="89">
        <f>C37*D37*E37</f>
        <v>105300</v>
      </c>
    </row>
    <row r="38" spans="1:6" ht="15.75" thickBot="1">
      <c r="A38" s="82">
        <v>3</v>
      </c>
      <c r="B38" s="69" t="s">
        <v>165</v>
      </c>
      <c r="C38" s="70">
        <v>1</v>
      </c>
      <c r="D38" s="69">
        <v>9</v>
      </c>
      <c r="E38" s="71">
        <v>4700</v>
      </c>
      <c r="F38" s="72">
        <f>C38*D38*E38</f>
        <v>42300</v>
      </c>
    </row>
    <row r="40" spans="1:6">
      <c r="F40" s="79">
        <f>SUM(F36:F38)</f>
        <v>200250</v>
      </c>
    </row>
    <row r="41" spans="1:6" ht="15.75" thickBot="1"/>
    <row r="42" spans="1:6" ht="15.75" thickBot="1">
      <c r="A42" s="65" t="s">
        <v>136</v>
      </c>
      <c r="B42" s="66" t="s">
        <v>137</v>
      </c>
      <c r="C42" s="67" t="s">
        <v>138</v>
      </c>
      <c r="D42" s="67" t="s">
        <v>139</v>
      </c>
      <c r="E42" s="66" t="s">
        <v>140</v>
      </c>
      <c r="F42" s="66" t="s">
        <v>141</v>
      </c>
    </row>
    <row r="43" spans="1:6" ht="15.75" thickBot="1">
      <c r="A43" s="73">
        <v>1</v>
      </c>
      <c r="B43" s="68" t="s">
        <v>166</v>
      </c>
      <c r="C43" s="75">
        <v>3</v>
      </c>
      <c r="D43" s="73">
        <v>9</v>
      </c>
      <c r="E43" s="76">
        <v>5850</v>
      </c>
      <c r="F43" s="76">
        <f>E43*D43*C43</f>
        <v>157950</v>
      </c>
    </row>
    <row r="44" spans="1:6" ht="15.75" thickBot="1">
      <c r="A44" s="73">
        <v>2</v>
      </c>
      <c r="B44" s="82" t="s">
        <v>167</v>
      </c>
      <c r="C44" s="83">
        <v>1</v>
      </c>
      <c r="D44" s="87">
        <v>9</v>
      </c>
      <c r="E44" s="88">
        <v>5250</v>
      </c>
      <c r="F44" s="89">
        <f>C44*D44*E44</f>
        <v>47250</v>
      </c>
    </row>
    <row r="45" spans="1:6" ht="15.75" thickBot="1">
      <c r="A45" s="82">
        <v>3</v>
      </c>
      <c r="B45" s="69" t="s">
        <v>168</v>
      </c>
      <c r="C45" s="70">
        <v>4</v>
      </c>
      <c r="D45" s="69">
        <v>9</v>
      </c>
      <c r="E45" s="71">
        <v>4100</v>
      </c>
      <c r="F45" s="72">
        <f>C45*D45*E45</f>
        <v>147600</v>
      </c>
    </row>
    <row r="47" spans="1:6">
      <c r="F47" s="79">
        <f>SUM(F43:F45)</f>
        <v>352800</v>
      </c>
    </row>
    <row r="50" spans="6:6">
      <c r="F50" s="79">
        <f>SUM(F47+F40+F32+F15)</f>
        <v>3193350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2021-06-29T14:17:28Z</cp:lastPrinted>
  <dcterms:created xsi:type="dcterms:W3CDTF">2019-01-22T18:57:28Z</dcterms:created>
  <dcterms:modified xsi:type="dcterms:W3CDTF">2021-07-01T22:10:02Z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