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sschaad\Desktop\ACCESO A INFORMACIÓN\AGOSTO\"/>
    </mc:Choice>
  </mc:AlternateContent>
  <bookViews>
    <workbookView xWindow="0" yWindow="0" windowWidth="28800" windowHeight="12330"/>
  </bookViews>
  <sheets>
    <sheet name="NOMINA 029 " sheetId="1" r:id="rId1"/>
    <sheet name="Hoja1" sheetId="2" r:id="rId2"/>
  </sheets>
  <definedNames>
    <definedName name="_xlnm.Print_Area" localSheetId="0">'NOMINA 029 '!$B:$I</definedName>
    <definedName name="_xlnm.Print_Titles" localSheetId="0">'NOMINA 029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I57" i="1" l="1"/>
  <c r="I66" i="1"/>
  <c r="I30" i="1"/>
  <c r="I81" i="1"/>
  <c r="I83" i="1" l="1"/>
  <c r="B33" i="1"/>
  <c r="B34" i="1" s="1"/>
  <c r="B35" i="1" s="1"/>
  <c r="B36" i="1" s="1"/>
  <c r="B37" i="1" s="1"/>
  <c r="B38" i="1" l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63" i="1"/>
  <c r="B64" i="1" s="1"/>
  <c r="B65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F3" i="2" l="1"/>
  <c r="F4" i="2"/>
  <c r="F5" i="2"/>
  <c r="F6" i="2"/>
  <c r="F7" i="2"/>
  <c r="F8" i="2"/>
  <c r="F9" i="2"/>
  <c r="F10" i="2"/>
  <c r="F11" i="2"/>
  <c r="F12" i="2"/>
  <c r="F13" i="2"/>
  <c r="F2" i="2"/>
  <c r="F43" i="2"/>
  <c r="F44" i="2"/>
  <c r="F45" i="2"/>
  <c r="F47" i="2" s="1"/>
  <c r="F38" i="2"/>
  <c r="F36" i="2"/>
  <c r="F40" i="2" s="1"/>
  <c r="F37" i="2"/>
  <c r="F28" i="2"/>
  <c r="F27" i="2"/>
  <c r="F26" i="2"/>
  <c r="F21" i="2"/>
  <c r="F22" i="2"/>
  <c r="F23" i="2"/>
  <c r="F24" i="2"/>
  <c r="F25" i="2"/>
  <c r="F29" i="2"/>
  <c r="F20" i="2"/>
  <c r="F19" i="2"/>
  <c r="F15" i="2" l="1"/>
  <c r="F32" i="2"/>
  <c r="F50" i="2" l="1"/>
</calcChain>
</file>

<file path=xl/sharedStrings.xml><?xml version="1.0" encoding="utf-8"?>
<sst xmlns="http://schemas.openxmlformats.org/spreadsheetml/2006/main" count="339" uniqueCount="201">
  <si>
    <t>Administrativo Financiero</t>
  </si>
  <si>
    <t>Ordenamiento Territorial</t>
  </si>
  <si>
    <t>Lourdes Emilsa Hernandez Bobadilla</t>
  </si>
  <si>
    <t>Julio Haroldo Garcia Hernández</t>
  </si>
  <si>
    <t>Salvador Enrique Guerra Rosales</t>
  </si>
  <si>
    <t>Rolando Alvarez López</t>
  </si>
  <si>
    <t>Reingenieria</t>
  </si>
  <si>
    <t>Carlos Arturo Mancilla de Leon</t>
  </si>
  <si>
    <t>Luis Gerardo Murga Barrios</t>
  </si>
  <si>
    <t>Limpieza del lago</t>
  </si>
  <si>
    <t>Sthéfany Ludivina Fuentes</t>
  </si>
  <si>
    <t xml:space="preserve">UBICACIÓN </t>
  </si>
  <si>
    <t xml:space="preserve">NOMBRE </t>
  </si>
  <si>
    <t xml:space="preserve">DURACIÓN DEL CONTRATO </t>
  </si>
  <si>
    <t xml:space="preserve">FECHA DE CONTRATO </t>
  </si>
  <si>
    <t xml:space="preserve">CONTRATO </t>
  </si>
  <si>
    <t xml:space="preserve">NIT </t>
  </si>
  <si>
    <t xml:space="preserve">NO. </t>
  </si>
  <si>
    <t>AUTORIDAD PARA EL MANEJO SUSTENTABLE DE LA CUENCA Y DEL LAGO DE AMATITLÁN
NOMINA MENSUAL DEL RENGLÓN 029 "OTRAS REMUNERACIONES DE PERSONAL TEMPORAL"</t>
  </si>
  <si>
    <t xml:space="preserve">NOMINA MENSUAL DEL RENGLON 029 " OTRAS REMUNERACIONES DE PERSONAL TEMPORAL </t>
  </si>
  <si>
    <t>Edwin Alexis Canteros Archila</t>
  </si>
  <si>
    <t>Control Ambiental</t>
  </si>
  <si>
    <t>Melanie Fraatz Mayorga</t>
  </si>
  <si>
    <t>Julio Roberto Juárez Pernillo</t>
  </si>
  <si>
    <t>Ferdiner Ulises González Ortíz</t>
  </si>
  <si>
    <t>Educación Ambiental</t>
  </si>
  <si>
    <t>Elfego Castellanos Gutiérrez</t>
  </si>
  <si>
    <t>Williams Roberto Urízar</t>
  </si>
  <si>
    <t>Líquidos y Sólidos</t>
  </si>
  <si>
    <t>Rigoberto Hernández Morales</t>
  </si>
  <si>
    <t>Herbert Antonio Sinay Barrientos</t>
  </si>
  <si>
    <t>Byron Danilo Albizures Morales</t>
  </si>
  <si>
    <t>Jonatan Iván Avila Hernández</t>
  </si>
  <si>
    <t>Ejecución de proyectos</t>
  </si>
  <si>
    <t>Sergio Hernan Poitán</t>
  </si>
  <si>
    <t>Forestal</t>
  </si>
  <si>
    <t>Agustin Chinchilla Dieguez</t>
  </si>
  <si>
    <t>Juan Antonio Hernandez Barrientos</t>
  </si>
  <si>
    <t xml:space="preserve">Forestal </t>
  </si>
  <si>
    <t>DEVENGADO</t>
  </si>
  <si>
    <t>Vo.Bo.</t>
  </si>
  <si>
    <t>AMSA</t>
  </si>
  <si>
    <t xml:space="preserve">Sonia Maribel Coj Sabuc  </t>
  </si>
  <si>
    <t xml:space="preserve">Ruben Donis </t>
  </si>
  <si>
    <t xml:space="preserve">Marco Tulio Zamora Escobar </t>
  </si>
  <si>
    <t xml:space="preserve">Fatima María Cabrera Aparicio </t>
  </si>
  <si>
    <t xml:space="preserve">Control Ambiental </t>
  </si>
  <si>
    <t xml:space="preserve">Jaquelin Abigail Alvarez Arana </t>
  </si>
  <si>
    <t xml:space="preserve">Mildred Margoth Amaya Choché </t>
  </si>
  <si>
    <t xml:space="preserve">Comunicación </t>
  </si>
  <si>
    <t>Evaluación y Seguimiento</t>
  </si>
  <si>
    <t>Sandra Elizabeth Chamale Chitic</t>
  </si>
  <si>
    <t>Mirza Maciel Mejia Callejas</t>
  </si>
  <si>
    <t>José Alfonso Pirir Cortez</t>
  </si>
  <si>
    <t>Herbert Alejandro Ismatul Rejopachi</t>
  </si>
  <si>
    <t>Transporte</t>
  </si>
  <si>
    <t>Karol Lucrecia Dieguez Suárez</t>
  </si>
  <si>
    <t>Jeffrey Gerardo Rosales Garzaro</t>
  </si>
  <si>
    <t xml:space="preserve">Marco Vinicio Rossi Ardon </t>
  </si>
  <si>
    <t>Realizó:</t>
  </si>
  <si>
    <t>Verónica Patricia García García</t>
  </si>
  <si>
    <t>Christian Hernán Osorio Contreras</t>
  </si>
  <si>
    <t>Byron Eduardo Flores Reyes</t>
  </si>
  <si>
    <t>2568678K</t>
  </si>
  <si>
    <t xml:space="preserve">Juridico </t>
  </si>
  <si>
    <t xml:space="preserve">German Alexander Valenzuela Martinez </t>
  </si>
  <si>
    <t>Encargado de Nómina</t>
  </si>
  <si>
    <t>Moisés Estuardo López Estrada</t>
  </si>
  <si>
    <t xml:space="preserve">Claudio Benjamín Mijangos Borrayo </t>
  </si>
  <si>
    <t>Carlos Eligio Cún Perea</t>
  </si>
  <si>
    <t>Luis Daniel Grijalva Cisneros</t>
  </si>
  <si>
    <t>Manuelito de Jesús Quiñonez Pineda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</si>
  <si>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</si>
  <si>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</si>
  <si>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</si>
  <si>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</si>
  <si>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Dirección Ejecutiva</t>
  </si>
  <si>
    <t>03/05/2021 AL 31/08/2021</t>
  </si>
  <si>
    <t>03-2021-029-AMSA</t>
  </si>
  <si>
    <t>04-2021-029-AMSA</t>
  </si>
  <si>
    <t>05-2021-029-AMSA</t>
  </si>
  <si>
    <t>06-2021-029-AMSA</t>
  </si>
  <si>
    <t>07-2021-029-AMSA</t>
  </si>
  <si>
    <t>08-2021-029-AMSA</t>
  </si>
  <si>
    <t>11-2021-029-AMSA</t>
  </si>
  <si>
    <t>12-2021-029-AMSA</t>
  </si>
  <si>
    <t>13-2021-029-AMSA</t>
  </si>
  <si>
    <t>Mario Alberto Cárdenas Sánchez</t>
  </si>
  <si>
    <t>Byron René Pérez Aguilar</t>
  </si>
  <si>
    <t>14-2021-029-AMSA</t>
  </si>
  <si>
    <t>15-2021-029-AMSA</t>
  </si>
  <si>
    <t>16-2021-029-AMSA</t>
  </si>
  <si>
    <t>17-2021-029-AMSA</t>
  </si>
  <si>
    <t>18-2021-029-AMSA</t>
  </si>
  <si>
    <t>Inventarios</t>
  </si>
  <si>
    <t>19-2021-029-AMSA</t>
  </si>
  <si>
    <t>20-2021-029-AMSA</t>
  </si>
  <si>
    <t>23-2021-029-AMSA</t>
  </si>
  <si>
    <t>Rolando Turcios</t>
  </si>
  <si>
    <t>Lucio Valeriano Pérez García</t>
  </si>
  <si>
    <t>28-2021-029-AMSA</t>
  </si>
  <si>
    <t>27-2021-029-AMSA</t>
  </si>
  <si>
    <t>26-2021-029-AMSA</t>
  </si>
  <si>
    <t>25-2021-029-AMSA</t>
  </si>
  <si>
    <t>29-2021-029-AMSA</t>
  </si>
  <si>
    <t>31-2021-029-AMSA</t>
  </si>
  <si>
    <t>32-2021-029-AMSA</t>
  </si>
  <si>
    <t>33-2021-029-AMSA</t>
  </si>
  <si>
    <t>01-2021-029-AMSA</t>
  </si>
  <si>
    <t>34-2021-029-AMSA</t>
  </si>
  <si>
    <t>35-2021-029-AMSA</t>
  </si>
  <si>
    <t>36-2021-029-AMSA</t>
  </si>
  <si>
    <t>38-2021-029-AMSA</t>
  </si>
  <si>
    <t>30-2021-029-AMSA</t>
  </si>
  <si>
    <t>39-2021-029-AMSA</t>
  </si>
  <si>
    <t>40-2021-029-AMSA</t>
  </si>
  <si>
    <t>41-2021-029-AMSA</t>
  </si>
  <si>
    <t>42-2021-029-AMSA</t>
  </si>
  <si>
    <t>37-2021-029-AMSA</t>
  </si>
  <si>
    <t>43-2021-029-AMSA</t>
  </si>
  <si>
    <t>44-2021-029-AMSA</t>
  </si>
  <si>
    <t>45-2021-029-AMSA</t>
  </si>
  <si>
    <t>46-2021-029-AMSA</t>
  </si>
  <si>
    <t>47-2021-029-AMSA</t>
  </si>
  <si>
    <t>48-2021-029-AMSA</t>
  </si>
  <si>
    <t>49-2021-029-AMSA</t>
  </si>
  <si>
    <t>50-2021-029-AMSA</t>
  </si>
  <si>
    <t>51-2021-029-AMSA</t>
  </si>
  <si>
    <t>52-2021-029-AMSA</t>
  </si>
  <si>
    <t>NO.</t>
  </si>
  <si>
    <t>NATURALEZA DEL SERVICIO</t>
  </si>
  <si>
    <t>CANTIDAD</t>
  </si>
  <si>
    <t>MESES</t>
  </si>
  <si>
    <t>HONORARIOS</t>
  </si>
  <si>
    <t>MONTO ANUAL</t>
  </si>
  <si>
    <t>Profesional de Dirección Ejecutiva</t>
  </si>
  <si>
    <t>Profesional de Comunicación Social</t>
  </si>
  <si>
    <t>Técnico en Mantenimiento</t>
  </si>
  <si>
    <t>Técnica en Informática</t>
  </si>
  <si>
    <t>Técnico en Tesoreria</t>
  </si>
  <si>
    <t>Técnico en Inventarios</t>
  </si>
  <si>
    <t>Técnico División Financiera</t>
  </si>
  <si>
    <t>Técnicos en Transportes</t>
  </si>
  <si>
    <t>Técnico en Mesajeria</t>
  </si>
  <si>
    <t>Técnica en Evaluación y Seguimiento</t>
  </si>
  <si>
    <t>Técnica en Información Pública</t>
  </si>
  <si>
    <t>Técnico en Manejo de Maquinaria</t>
  </si>
  <si>
    <t xml:space="preserve">Profesional en Metales </t>
  </si>
  <si>
    <t>Profesional en Control Ambiental</t>
  </si>
  <si>
    <t>Técnica en Control Ambiental</t>
  </si>
  <si>
    <t>Técnica en Desechos Líquidos</t>
  </si>
  <si>
    <t>Técnico en Desechos Sólidos</t>
  </si>
  <si>
    <t>Técnico en Limpieza del Lago</t>
  </si>
  <si>
    <t>Profesional en Reingenieria</t>
  </si>
  <si>
    <t>Técnico en Reingenieria</t>
  </si>
  <si>
    <t>Tecnica en Educación Ambiental</t>
  </si>
  <si>
    <t>Técnica en Ordenamiento Territorial</t>
  </si>
  <si>
    <t>Técnico en Ejecución de Proyectos</t>
  </si>
  <si>
    <t>Técncia Asistente de Proyectos</t>
  </si>
  <si>
    <t>Técnico Conservación de Suelos</t>
  </si>
  <si>
    <t>Técnica Asistente Forestal</t>
  </si>
  <si>
    <t>Técnico Forestal</t>
  </si>
  <si>
    <t xml:space="preserve">Claudia Reinoso Fuentes </t>
  </si>
  <si>
    <t>TOTAL</t>
  </si>
  <si>
    <t xml:space="preserve">                                 Edgar Rolando Zamora Ruíz</t>
  </si>
  <si>
    <t xml:space="preserve">                                           Director Ejecutivo</t>
  </si>
  <si>
    <t xml:space="preserve">                                                     AMSA</t>
  </si>
  <si>
    <t>53-2021-029-AMSA</t>
  </si>
  <si>
    <t>54-2021-029-AMSA</t>
  </si>
  <si>
    <t>14/06/2021 AL 31/08/2021</t>
  </si>
  <si>
    <t>Jazmin Yolanda Polanco Crúz</t>
  </si>
  <si>
    <t>Subdirección</t>
  </si>
  <si>
    <t>15/06/2021 AL 31/08/2021</t>
  </si>
  <si>
    <t>Raul Estuardo Fuentes Velasquez</t>
  </si>
  <si>
    <t>57-2021-029-AMSA</t>
  </si>
  <si>
    <t>Carlos Gabriel Pérez Anleu</t>
  </si>
  <si>
    <t>55-2021-029-AMSA</t>
  </si>
  <si>
    <t xml:space="preserve">Roberto Antonio Segura Hernández </t>
  </si>
  <si>
    <t>56-2021-029-AMSA</t>
  </si>
  <si>
    <t>01/07/2021 AL 31/08/2021</t>
  </si>
  <si>
    <t xml:space="preserve">Heidy Jackeline Melchor Solorzano </t>
  </si>
  <si>
    <t>01/07/2021 al 31/08/2021</t>
  </si>
  <si>
    <t>CORRESPONDIENTE AL MES DE AGOSTO 2021</t>
  </si>
  <si>
    <t>65-2021-029-AMSA</t>
  </si>
  <si>
    <t>02/08/2021 al 31/12/2021</t>
  </si>
  <si>
    <t xml:space="preserve">Jhenifer Lourdes Bedoya Cruz </t>
  </si>
  <si>
    <t>63-2021-029-AMSA</t>
  </si>
  <si>
    <t>Carlos Antonio Zepeda Ordoñez</t>
  </si>
  <si>
    <t>64-2021-029-AMSA</t>
  </si>
  <si>
    <t>Jylian Osiris Hernández Soto</t>
  </si>
  <si>
    <t>60-2021-029-AMSA</t>
  </si>
  <si>
    <t>Evelyn Roxana Morales Marroquín</t>
  </si>
  <si>
    <t xml:space="preserve">Maylim Suceth Pineda Arroyo </t>
  </si>
  <si>
    <t>59-2021-029-AMSA</t>
  </si>
  <si>
    <t>58-2021-029-AMSA</t>
  </si>
  <si>
    <t>62-2021-029-AMSA</t>
  </si>
  <si>
    <t>Fausto González Hernández</t>
  </si>
  <si>
    <t>66-2021-029-AMSA</t>
  </si>
  <si>
    <t>09/08/2021 AL 31/12/2021</t>
  </si>
  <si>
    <t>Jian Carlo Samayoa García</t>
  </si>
  <si>
    <t xml:space="preserve">Fabiola Jamilet Ramírez Carlos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</si>
</sst>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165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 tint="4.9989318521683403E-2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name val="Arial Narrow"/>
      <family val="2"/>
    </font>
    <font>
      <sz val="10"/>
      <color theme="1"/>
      <name val="Arial"/>
      <family val="2"/>
    </font>
    <font>
      <u/>
      <sz val="11"/>
      <color theme="1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49" fontId="11" fillId="3" borderId="3" xfId="3" applyNumberFormat="1" applyFont="1" applyFill="1" applyBorder="1" applyAlignment="1">
      <alignment vertical="center"/>
    </xf>
    <xf numFmtId="0" fontId="11" fillId="3" borderId="0" xfId="3" applyFont="1" applyFill="1" applyBorder="1" applyAlignment="1">
      <alignment horizontal="right" vertical="center"/>
    </xf>
    <xf numFmtId="0" fontId="0" fillId="3" borderId="0" xfId="0" applyFill="1"/>
    <xf numFmtId="0" fontId="11" fillId="3" borderId="0" xfId="3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/>
    <xf numFmtId="0" fontId="7" fillId="3" borderId="1" xfId="2" applyFont="1" applyFill="1" applyBorder="1" applyAlignment="1">
      <alignment horizontal="left" vertical="center"/>
    </xf>
    <xf numFmtId="0" fontId="7" fillId="3" borderId="1" xfId="2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center"/>
    </xf>
    <xf numFmtId="0" fontId="7" fillId="3" borderId="0" xfId="2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7" fillId="3" borderId="1" xfId="2" applyFont="1" applyFill="1" applyBorder="1" applyAlignment="1">
      <alignment vertical="center"/>
    </xf>
    <xf numFmtId="0" fontId="6" fillId="3" borderId="0" xfId="0" applyFont="1" applyFill="1"/>
    <xf numFmtId="0" fontId="7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/>
    </xf>
    <xf numFmtId="0" fontId="15" fillId="3" borderId="1" xfId="1" applyNumberFormat="1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/>
    </xf>
    <xf numFmtId="0" fontId="15" fillId="3" borderId="1" xfId="2" applyFont="1" applyFill="1" applyBorder="1" applyAlignment="1">
      <alignment vertical="center"/>
    </xf>
    <xf numFmtId="0" fontId="15" fillId="3" borderId="5" xfId="1" applyNumberFormat="1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left" vertical="center"/>
    </xf>
    <xf numFmtId="0" fontId="14" fillId="3" borderId="1" xfId="0" applyNumberFormat="1" applyFont="1" applyFill="1" applyBorder="1" applyAlignment="1">
      <alignment horizontal="center"/>
    </xf>
    <xf numFmtId="0" fontId="15" fillId="3" borderId="1" xfId="3" applyNumberFormat="1" applyFont="1" applyFill="1" applyBorder="1" applyAlignment="1">
      <alignment horizontal="left" vertical="center"/>
    </xf>
    <xf numFmtId="0" fontId="14" fillId="3" borderId="1" xfId="0" applyFont="1" applyFill="1" applyBorder="1"/>
    <xf numFmtId="0" fontId="15" fillId="3" borderId="1" xfId="2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 wrapText="1"/>
    </xf>
    <xf numFmtId="8" fontId="18" fillId="6" borderId="11" xfId="0" applyNumberFormat="1" applyFont="1" applyFill="1" applyBorder="1" applyAlignment="1">
      <alignment horizontal="center" vertical="center"/>
    </xf>
    <xf numFmtId="8" fontId="18" fillId="6" borderId="11" xfId="0" applyNumberFormat="1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8" fontId="18" fillId="6" borderId="13" xfId="0" applyNumberFormat="1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/>
    </xf>
    <xf numFmtId="8" fontId="0" fillId="0" borderId="0" xfId="0" applyNumberFormat="1"/>
    <xf numFmtId="0" fontId="18" fillId="6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/>
    </xf>
    <xf numFmtId="8" fontId="18" fillId="6" borderId="8" xfId="0" applyNumberFormat="1" applyFont="1" applyFill="1" applyBorder="1" applyAlignment="1">
      <alignment horizontal="center" vertical="center"/>
    </xf>
    <xf numFmtId="8" fontId="19" fillId="0" borderId="0" xfId="0" applyNumberFormat="1" applyFont="1"/>
    <xf numFmtId="0" fontId="18" fillId="6" borderId="9" xfId="0" applyFont="1" applyFill="1" applyBorder="1" applyAlignment="1">
      <alignment horizontal="center" vertical="center"/>
    </xf>
    <xf numFmtId="8" fontId="18" fillId="6" borderId="9" xfId="0" applyNumberFormat="1" applyFont="1" applyFill="1" applyBorder="1" applyAlignment="1">
      <alignment horizontal="center" vertical="center"/>
    </xf>
    <xf numFmtId="8" fontId="18" fillId="6" borderId="9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5" xfId="0" applyNumberFormat="1" applyFont="1" applyFill="1" applyBorder="1" applyAlignment="1">
      <alignment horizontal="center" vertical="center"/>
    </xf>
    <xf numFmtId="44" fontId="6" fillId="3" borderId="6" xfId="0" applyNumberFormat="1" applyFont="1" applyFill="1" applyBorder="1"/>
    <xf numFmtId="44" fontId="15" fillId="3" borderId="1" xfId="2" applyNumberFormat="1" applyFont="1" applyFill="1" applyBorder="1" applyAlignment="1">
      <alignment horizontal="left" vertical="center"/>
    </xf>
    <xf numFmtId="44" fontId="14" fillId="3" borderId="1" xfId="0" applyNumberFormat="1" applyFont="1" applyFill="1" applyBorder="1" applyAlignment="1">
      <alignment horizontal="left"/>
    </xf>
    <xf numFmtId="44" fontId="15" fillId="3" borderId="1" xfId="2" applyNumberFormat="1" applyFont="1" applyFill="1" applyBorder="1" applyAlignment="1">
      <alignment vertical="center"/>
    </xf>
    <xf numFmtId="44" fontId="7" fillId="3" borderId="1" xfId="2" applyNumberFormat="1" applyFont="1" applyFill="1" applyBorder="1" applyAlignment="1">
      <alignment vertical="center"/>
    </xf>
    <xf numFmtId="44" fontId="7" fillId="3" borderId="1" xfId="2" applyNumberFormat="1" applyFont="1" applyFill="1" applyBorder="1" applyAlignment="1">
      <alignment horizontal="left" vertical="center"/>
    </xf>
    <xf numFmtId="44" fontId="7" fillId="0" borderId="6" xfId="2" applyNumberFormat="1" applyFont="1" applyFill="1" applyBorder="1" applyAlignment="1">
      <alignment horizontal="left" vertical="center"/>
    </xf>
    <xf numFmtId="44" fontId="15" fillId="3" borderId="1" xfId="3" applyNumberFormat="1" applyFont="1" applyFill="1" applyBorder="1" applyAlignment="1">
      <alignment horizontal="left" vertical="center"/>
    </xf>
    <xf numFmtId="44" fontId="7" fillId="3" borderId="1" xfId="2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/>
    </xf>
    <xf numFmtId="44" fontId="7" fillId="3" borderId="2" xfId="2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vertical="center"/>
    </xf>
    <xf numFmtId="0" fontId="11" fillId="3" borderId="0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left" vertical="center"/>
    </xf>
    <xf numFmtId="0" fontId="11" fillId="3" borderId="4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8" fillId="3" borderId="0" xfId="4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5" fillId="3" borderId="0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11" fillId="3" borderId="4" xfId="3" applyFont="1" applyFill="1" applyBorder="1" applyAlignment="1">
      <alignment vertical="center"/>
    </xf>
  </cellXfs>
  <cellStyles count="89">
    <cellStyle name="Énfasis2" xfId="1" builtinId="33"/>
    <cellStyle name="Hipervínculo" xfId="4" builtinId="8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Moneda 2" xfId="5"/>
    <cellStyle name="Moneda 2 2" xfId="7"/>
    <cellStyle name="Moneda 2 2 2" xfId="33"/>
    <cellStyle name="Moneda 2 2 2 2" xfId="41"/>
    <cellStyle name="Moneda 2 2 2 2 2" xfId="57"/>
    <cellStyle name="Moneda 2 2 2 2 2 2" xfId="88"/>
    <cellStyle name="Moneda 2 2 2 2 3" xfId="72"/>
    <cellStyle name="Moneda 2 2 2 3" xfId="49"/>
    <cellStyle name="Moneda 2 2 2 3 2" xfId="80"/>
    <cellStyle name="Moneda 2 2 2 4" xfId="64"/>
    <cellStyle name="Moneda 2 2 3" xfId="37"/>
    <cellStyle name="Moneda 2 2 3 2" xfId="53"/>
    <cellStyle name="Moneda 2 2 3 2 2" xfId="84"/>
    <cellStyle name="Moneda 2 2 3 3" xfId="68"/>
    <cellStyle name="Moneda 2 2 4" xfId="45"/>
    <cellStyle name="Moneda 2 2 4 2" xfId="76"/>
    <cellStyle name="Moneda 2 2 5" xfId="60"/>
    <cellStyle name="Moneda 2 3" xfId="31"/>
    <cellStyle name="Moneda 2 3 2" xfId="39"/>
    <cellStyle name="Moneda 2 3 2 2" xfId="55"/>
    <cellStyle name="Moneda 2 3 2 2 2" xfId="86"/>
    <cellStyle name="Moneda 2 3 2 3" xfId="70"/>
    <cellStyle name="Moneda 2 3 3" xfId="47"/>
    <cellStyle name="Moneda 2 3 3 2" xfId="78"/>
    <cellStyle name="Moneda 2 3 4" xfId="62"/>
    <cellStyle name="Moneda 2 4" xfId="35"/>
    <cellStyle name="Moneda 2 4 2" xfId="51"/>
    <cellStyle name="Moneda 2 4 2 2" xfId="82"/>
    <cellStyle name="Moneda 2 4 3" xfId="66"/>
    <cellStyle name="Moneda 2 5" xfId="43"/>
    <cellStyle name="Moneda 2 5 2" xfId="74"/>
    <cellStyle name="Moneda 2 6" xfId="58"/>
    <cellStyle name="Moneda 3" xfId="6"/>
    <cellStyle name="Moneda 3 2" xfId="32"/>
    <cellStyle name="Moneda 3 2 2" xfId="40"/>
    <cellStyle name="Moneda 3 2 2 2" xfId="56"/>
    <cellStyle name="Moneda 3 2 2 2 2" xfId="87"/>
    <cellStyle name="Moneda 3 2 2 3" xfId="71"/>
    <cellStyle name="Moneda 3 2 3" xfId="48"/>
    <cellStyle name="Moneda 3 2 3 2" xfId="79"/>
    <cellStyle name="Moneda 3 2 4" xfId="63"/>
    <cellStyle name="Moneda 3 3" xfId="36"/>
    <cellStyle name="Moneda 3 3 2" xfId="52"/>
    <cellStyle name="Moneda 3 3 2 2" xfId="83"/>
    <cellStyle name="Moneda 3 3 3" xfId="67"/>
    <cellStyle name="Moneda 3 4" xfId="44"/>
    <cellStyle name="Moneda 3 4 2" xfId="75"/>
    <cellStyle name="Moneda 3 5" xfId="59"/>
    <cellStyle name="Moneda 4" xfId="30"/>
    <cellStyle name="Moneda 4 2" xfId="38"/>
    <cellStyle name="Moneda 4 2 2" xfId="54"/>
    <cellStyle name="Moneda 4 2 2 2" xfId="85"/>
    <cellStyle name="Moneda 4 2 3" xfId="69"/>
    <cellStyle name="Moneda 4 3" xfId="46"/>
    <cellStyle name="Moneda 4 3 2" xfId="77"/>
    <cellStyle name="Moneda 4 4" xfId="61"/>
    <cellStyle name="Moneda 5" xfId="34"/>
    <cellStyle name="Moneda 5 2" xfId="50"/>
    <cellStyle name="Moneda 5 2 2" xfId="81"/>
    <cellStyle name="Moneda 5 3" xfId="65"/>
    <cellStyle name="Moneda 6" xfId="42"/>
    <cellStyle name="Moneda 6 2" xfId="73"/>
    <cellStyle name="Normal" xfId="0" builtinId="0"/>
    <cellStyle name="Normal 2" xfId="3"/>
    <cellStyle name="Normal_jacki 031-029-021-022_POR DIVISIÓN FUNCIONAL JACKI3 28-05-2010 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5"/>
      <tableStyleElement type="headerRow" dxfId="34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51288</xdr:colOff>
      <xdr:row>34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69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69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69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69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1627187</xdr:colOff>
      <xdr:row>21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55963</xdr:rowOff>
    </xdr:from>
    <xdr:to>
      <xdr:col>4</xdr:col>
      <xdr:colOff>307731</xdr:colOff>
      <xdr:row>5</xdr:row>
      <xdr:rowOff>32271</xdr:rowOff>
    </xdr:to>
    <xdr:pic>
      <xdr:nvPicPr>
        <xdr:cNvPr id="148" name="Imagen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63"/>
          <a:ext cx="2498481" cy="643058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180" name="1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1627187</xdr:colOff>
      <xdr:row>21</xdr:row>
      <xdr:rowOff>23812</xdr:rowOff>
    </xdr:from>
    <xdr:ext cx="184731" cy="264560"/>
    <xdr:sp macro="" textlink="">
      <xdr:nvSpPr>
        <xdr:cNvPr id="181" name="1 CuadroTexto"/>
        <xdr:cNvSpPr txBox="1"/>
      </xdr:nvSpPr>
      <xdr:spPr>
        <a:xfrm>
          <a:off x="4975591" y="392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2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0</xdr:colOff>
      <xdr:row>19</xdr:row>
      <xdr:rowOff>0</xdr:rowOff>
    </xdr:from>
    <xdr:to>
      <xdr:col>6</xdr:col>
      <xdr:colOff>190500</xdr:colOff>
      <xdr:row>19</xdr:row>
      <xdr:rowOff>266700</xdr:rowOff>
    </xdr:to>
    <xdr:sp macro="" textlink="">
      <xdr:nvSpPr>
        <xdr:cNvPr id="223" name="Cuadro de texto 107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190500</xdr:colOff>
      <xdr:row>19</xdr:row>
      <xdr:rowOff>266700</xdr:rowOff>
    </xdr:to>
    <xdr:sp macro="" textlink="">
      <xdr:nvSpPr>
        <xdr:cNvPr id="224" name="Cuadro de texto 108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190500</xdr:colOff>
      <xdr:row>19</xdr:row>
      <xdr:rowOff>266700</xdr:rowOff>
    </xdr:to>
    <xdr:sp macro="" textlink="">
      <xdr:nvSpPr>
        <xdr:cNvPr id="225" name="Cuadro de texto 109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190500</xdr:colOff>
      <xdr:row>19</xdr:row>
      <xdr:rowOff>266700</xdr:rowOff>
    </xdr:to>
    <xdr:sp macro="" textlink="">
      <xdr:nvSpPr>
        <xdr:cNvPr id="226" name="Cuadro de texto 110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mtambito/AppData/Roaming/Microsoft/Excel/NOMINA%202017/NOMINA%20ENERO%202017/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zoomScale="130" zoomScaleNormal="130" zoomScalePageLayoutView="150" workbookViewId="0">
      <pane xSplit="1" ySplit="8" topLeftCell="B78" activePane="bottomRight" state="frozen"/>
      <selection pane="topRight" activeCell="B1" sqref="B1"/>
      <selection pane="bottomLeft" activeCell="A10" sqref="A10"/>
      <selection pane="bottomRight" activeCell="L86" sqref="L86"/>
    </sheetView>
  </sheetViews>
  <sheetFormatPr baseColWidth="10" defaultColWidth="10.85546875" defaultRowHeight="12.75" x14ac:dyDescent="0.2"/>
  <cols>
    <col min="1" max="1" width="2.140625" style="18" hidden="1" customWidth="1"/>
    <col min="2" max="2" width="4.85546875" style="7" bestFit="1" customWidth="1"/>
    <col min="3" max="3" width="10" style="1" bestFit="1" customWidth="1"/>
    <col min="4" max="4" width="18" style="1" customWidth="1"/>
    <col min="5" max="5" width="14.5703125" style="7" customWidth="1"/>
    <col min="6" max="6" width="24.42578125" style="7" bestFit="1" customWidth="1"/>
    <col min="7" max="7" width="29.7109375" style="1" customWidth="1"/>
    <col min="8" max="8" width="20.28515625" style="1" customWidth="1"/>
    <col min="9" max="9" width="15.7109375" style="33" customWidth="1"/>
    <col min="10" max="16384" width="10.85546875" style="1"/>
  </cols>
  <sheetData>
    <row r="1" spans="2:9" ht="10.5" customHeight="1" x14ac:dyDescent="0.2"/>
    <row r="2" spans="2:9" ht="11.25" customHeight="1" x14ac:dyDescent="0.2">
      <c r="C2" s="123" t="s">
        <v>18</v>
      </c>
      <c r="D2" s="124"/>
      <c r="E2" s="124"/>
      <c r="F2" s="124"/>
      <c r="G2" s="124"/>
      <c r="H2" s="124"/>
      <c r="I2" s="124"/>
    </row>
    <row r="3" spans="2:9" ht="11.25" customHeight="1" x14ac:dyDescent="0.2">
      <c r="D3" s="125" t="s">
        <v>19</v>
      </c>
      <c r="E3" s="125"/>
      <c r="F3" s="125"/>
      <c r="G3" s="125"/>
      <c r="H3" s="125"/>
      <c r="I3" s="125"/>
    </row>
    <row r="4" spans="2:9" ht="9" customHeight="1" x14ac:dyDescent="0.2"/>
    <row r="5" spans="2:9" ht="9.75" customHeight="1" x14ac:dyDescent="0.2">
      <c r="D5" s="126" t="s">
        <v>182</v>
      </c>
      <c r="E5" s="126"/>
      <c r="F5" s="126"/>
      <c r="G5" s="126"/>
      <c r="H5" s="126"/>
      <c r="I5" s="126"/>
    </row>
    <row r="6" spans="2:9" ht="8.25" customHeight="1" x14ac:dyDescent="0.2">
      <c r="B6" s="127"/>
      <c r="C6" s="127"/>
      <c r="D6" s="127"/>
      <c r="E6" s="127"/>
      <c r="F6" s="127"/>
      <c r="G6" s="127"/>
      <c r="H6" s="127"/>
      <c r="I6" s="127"/>
    </row>
    <row r="7" spans="2:9" ht="11.25" customHeight="1" x14ac:dyDescent="0.2">
      <c r="C7" s="122" t="s">
        <v>72</v>
      </c>
      <c r="D7" s="122"/>
      <c r="E7" s="122"/>
      <c r="F7" s="122"/>
      <c r="G7" s="122"/>
      <c r="H7" s="122"/>
      <c r="I7" s="122"/>
    </row>
    <row r="8" spans="2:9" ht="21.75" customHeight="1" x14ac:dyDescent="0.2">
      <c r="B8" s="11" t="s">
        <v>17</v>
      </c>
      <c r="C8" s="11" t="s">
        <v>16</v>
      </c>
      <c r="D8" s="11" t="s">
        <v>15</v>
      </c>
      <c r="E8" s="12" t="s">
        <v>14</v>
      </c>
      <c r="F8" s="12" t="s">
        <v>13</v>
      </c>
      <c r="G8" s="11" t="s">
        <v>12</v>
      </c>
      <c r="H8" s="11" t="s">
        <v>11</v>
      </c>
      <c r="I8" s="11" t="s">
        <v>39</v>
      </c>
    </row>
    <row r="9" spans="2:9" s="33" customFormat="1" x14ac:dyDescent="0.2">
      <c r="B9" s="36">
        <v>1</v>
      </c>
      <c r="C9" s="39">
        <v>100477569</v>
      </c>
      <c r="D9" s="79" t="s">
        <v>83</v>
      </c>
      <c r="E9" s="37">
        <v>44315</v>
      </c>
      <c r="F9" s="38" t="s">
        <v>77</v>
      </c>
      <c r="G9" s="42" t="s">
        <v>48</v>
      </c>
      <c r="H9" s="42" t="s">
        <v>49</v>
      </c>
      <c r="I9" s="93">
        <v>11700</v>
      </c>
    </row>
    <row r="10" spans="2:9" s="33" customFormat="1" x14ac:dyDescent="0.2">
      <c r="B10" s="89">
        <f>B9+1</f>
        <v>2</v>
      </c>
      <c r="C10" s="40">
        <v>26431610</v>
      </c>
      <c r="D10" s="79" t="s">
        <v>84</v>
      </c>
      <c r="E10" s="37">
        <v>44315</v>
      </c>
      <c r="F10" s="38" t="s">
        <v>77</v>
      </c>
      <c r="G10" s="108" t="s">
        <v>8</v>
      </c>
      <c r="H10" s="43" t="s">
        <v>0</v>
      </c>
      <c r="I10" s="93">
        <v>9350</v>
      </c>
    </row>
    <row r="11" spans="2:9" s="33" customFormat="1" x14ac:dyDescent="0.2">
      <c r="B11" s="89">
        <f t="shared" ref="B11:B29" si="0">B10+1</f>
        <v>3</v>
      </c>
      <c r="C11" s="49">
        <v>16319230</v>
      </c>
      <c r="D11" s="79" t="s">
        <v>85</v>
      </c>
      <c r="E11" s="37">
        <v>44315</v>
      </c>
      <c r="F11" s="38" t="s">
        <v>77</v>
      </c>
      <c r="G11" s="108" t="s">
        <v>87</v>
      </c>
      <c r="H11" s="43" t="s">
        <v>0</v>
      </c>
      <c r="I11" s="93">
        <v>8200</v>
      </c>
    </row>
    <row r="12" spans="2:9" s="33" customFormat="1" x14ac:dyDescent="0.2">
      <c r="B12" s="89">
        <f t="shared" si="0"/>
        <v>4</v>
      </c>
      <c r="C12" s="49">
        <v>6602126</v>
      </c>
      <c r="D12" s="79" t="s">
        <v>86</v>
      </c>
      <c r="E12" s="37">
        <v>44315</v>
      </c>
      <c r="F12" s="38" t="s">
        <v>77</v>
      </c>
      <c r="G12" s="115" t="s">
        <v>88</v>
      </c>
      <c r="H12" s="43" t="s">
        <v>0</v>
      </c>
      <c r="I12" s="93">
        <v>8000</v>
      </c>
    </row>
    <row r="13" spans="2:9" s="33" customFormat="1" x14ac:dyDescent="0.2">
      <c r="B13" s="89">
        <f t="shared" si="0"/>
        <v>5</v>
      </c>
      <c r="C13" s="49">
        <v>46261710</v>
      </c>
      <c r="D13" s="79" t="s">
        <v>174</v>
      </c>
      <c r="E13" s="37">
        <v>44371</v>
      </c>
      <c r="F13" s="38" t="s">
        <v>181</v>
      </c>
      <c r="G13" s="108" t="s">
        <v>175</v>
      </c>
      <c r="H13" s="43" t="s">
        <v>49</v>
      </c>
      <c r="I13" s="93">
        <v>8000</v>
      </c>
    </row>
    <row r="14" spans="2:9" s="33" customFormat="1" x14ac:dyDescent="0.2">
      <c r="B14" s="89">
        <f t="shared" si="0"/>
        <v>6</v>
      </c>
      <c r="C14" s="49">
        <v>67084192</v>
      </c>
      <c r="D14" s="79" t="s">
        <v>183</v>
      </c>
      <c r="E14" s="37">
        <v>44406</v>
      </c>
      <c r="F14" s="38" t="s">
        <v>184</v>
      </c>
      <c r="G14" s="108" t="s">
        <v>185</v>
      </c>
      <c r="H14" s="43" t="s">
        <v>49</v>
      </c>
      <c r="I14" s="93">
        <v>7741.94</v>
      </c>
    </row>
    <row r="15" spans="2:9" s="33" customFormat="1" x14ac:dyDescent="0.2">
      <c r="B15" s="89">
        <f t="shared" si="0"/>
        <v>7</v>
      </c>
      <c r="C15" s="40">
        <v>103462775</v>
      </c>
      <c r="D15" s="79" t="s">
        <v>89</v>
      </c>
      <c r="E15" s="37">
        <v>44315</v>
      </c>
      <c r="F15" s="38" t="s">
        <v>77</v>
      </c>
      <c r="G15" s="116" t="s">
        <v>45</v>
      </c>
      <c r="H15" s="43" t="s">
        <v>0</v>
      </c>
      <c r="I15" s="93">
        <v>7600</v>
      </c>
    </row>
    <row r="16" spans="2:9" s="33" customFormat="1" x14ac:dyDescent="0.2">
      <c r="B16" s="89">
        <f t="shared" si="0"/>
        <v>8</v>
      </c>
      <c r="C16" s="40">
        <v>99481634</v>
      </c>
      <c r="D16" s="79" t="s">
        <v>90</v>
      </c>
      <c r="E16" s="37">
        <v>44315</v>
      </c>
      <c r="F16" s="38" t="s">
        <v>77</v>
      </c>
      <c r="G16" s="42" t="s">
        <v>56</v>
      </c>
      <c r="H16" s="42" t="s">
        <v>55</v>
      </c>
      <c r="I16" s="93">
        <v>6450</v>
      </c>
    </row>
    <row r="17" spans="2:9" s="33" customFormat="1" x14ac:dyDescent="0.2">
      <c r="B17" s="89">
        <f t="shared" si="0"/>
        <v>9</v>
      </c>
      <c r="C17" s="40">
        <v>44170319</v>
      </c>
      <c r="D17" s="79" t="s">
        <v>91</v>
      </c>
      <c r="E17" s="37">
        <v>44315</v>
      </c>
      <c r="F17" s="38" t="s">
        <v>77</v>
      </c>
      <c r="G17" s="107" t="s">
        <v>53</v>
      </c>
      <c r="H17" s="42" t="s">
        <v>94</v>
      </c>
      <c r="I17" s="93">
        <v>6450</v>
      </c>
    </row>
    <row r="18" spans="2:9" s="33" customFormat="1" x14ac:dyDescent="0.2">
      <c r="B18" s="89">
        <f t="shared" si="0"/>
        <v>10</v>
      </c>
      <c r="C18" s="40">
        <v>27484734</v>
      </c>
      <c r="D18" s="79" t="s">
        <v>92</v>
      </c>
      <c r="E18" s="37">
        <v>44315</v>
      </c>
      <c r="F18" s="38" t="s">
        <v>77</v>
      </c>
      <c r="G18" s="116" t="s">
        <v>3</v>
      </c>
      <c r="H18" s="43" t="s">
        <v>55</v>
      </c>
      <c r="I18" s="93">
        <v>6450</v>
      </c>
    </row>
    <row r="19" spans="2:9" s="33" customFormat="1" ht="12.95" customHeight="1" x14ac:dyDescent="0.2">
      <c r="B19" s="89">
        <f t="shared" si="0"/>
        <v>11</v>
      </c>
      <c r="C19" s="40">
        <v>54012996</v>
      </c>
      <c r="D19" s="79" t="s">
        <v>93</v>
      </c>
      <c r="E19" s="37">
        <v>44315</v>
      </c>
      <c r="F19" s="38" t="s">
        <v>77</v>
      </c>
      <c r="G19" s="116" t="s">
        <v>5</v>
      </c>
      <c r="H19" s="43" t="s">
        <v>0</v>
      </c>
      <c r="I19" s="93">
        <v>5850</v>
      </c>
    </row>
    <row r="20" spans="2:9" s="33" customFormat="1" ht="12.95" customHeight="1" x14ac:dyDescent="0.2">
      <c r="B20" s="89">
        <f t="shared" si="0"/>
        <v>12</v>
      </c>
      <c r="C20" s="49">
        <v>12895490</v>
      </c>
      <c r="D20" s="79" t="s">
        <v>95</v>
      </c>
      <c r="E20" s="37">
        <v>44315</v>
      </c>
      <c r="F20" s="38" t="s">
        <v>77</v>
      </c>
      <c r="G20" s="117" t="s">
        <v>98</v>
      </c>
      <c r="H20" s="48" t="s">
        <v>55</v>
      </c>
      <c r="I20" s="94">
        <v>6450</v>
      </c>
    </row>
    <row r="21" spans="2:9" s="33" customFormat="1" ht="12.95" customHeight="1" x14ac:dyDescent="0.2">
      <c r="B21" s="89">
        <f t="shared" si="0"/>
        <v>13</v>
      </c>
      <c r="C21" s="49">
        <v>7673302</v>
      </c>
      <c r="D21" s="79" t="s">
        <v>96</v>
      </c>
      <c r="E21" s="37">
        <v>44315</v>
      </c>
      <c r="F21" s="38" t="s">
        <v>77</v>
      </c>
      <c r="G21" s="117" t="s">
        <v>99</v>
      </c>
      <c r="H21" s="48" t="s">
        <v>55</v>
      </c>
      <c r="I21" s="94">
        <v>6450</v>
      </c>
    </row>
    <row r="22" spans="2:9" s="33" customFormat="1" x14ac:dyDescent="0.2">
      <c r="B22" s="89">
        <f t="shared" si="0"/>
        <v>14</v>
      </c>
      <c r="C22" s="39">
        <v>6591922</v>
      </c>
      <c r="D22" s="79" t="s">
        <v>97</v>
      </c>
      <c r="E22" s="37">
        <v>44315</v>
      </c>
      <c r="F22" s="38" t="s">
        <v>77</v>
      </c>
      <c r="G22" s="42" t="s">
        <v>58</v>
      </c>
      <c r="H22" s="48" t="s">
        <v>55</v>
      </c>
      <c r="I22" s="94">
        <v>6450</v>
      </c>
    </row>
    <row r="23" spans="2:9" s="33" customFormat="1" x14ac:dyDescent="0.2">
      <c r="B23" s="89">
        <f t="shared" si="0"/>
        <v>15</v>
      </c>
      <c r="C23" s="44">
        <v>5256364</v>
      </c>
      <c r="D23" s="82" t="s">
        <v>113</v>
      </c>
      <c r="E23" s="37">
        <v>44315</v>
      </c>
      <c r="F23" s="38" t="s">
        <v>77</v>
      </c>
      <c r="G23" s="110" t="s">
        <v>26</v>
      </c>
      <c r="H23" s="45" t="s">
        <v>0</v>
      </c>
      <c r="I23" s="94">
        <v>5850</v>
      </c>
    </row>
    <row r="24" spans="2:9" s="33" customFormat="1" x14ac:dyDescent="0.2">
      <c r="B24" s="89">
        <f t="shared" si="0"/>
        <v>16</v>
      </c>
      <c r="C24" s="44">
        <v>30006988</v>
      </c>
      <c r="D24" s="82" t="s">
        <v>195</v>
      </c>
      <c r="E24" s="37">
        <v>44406</v>
      </c>
      <c r="F24" s="38" t="s">
        <v>184</v>
      </c>
      <c r="G24" s="118" t="s">
        <v>196</v>
      </c>
      <c r="H24" s="45" t="s">
        <v>0</v>
      </c>
      <c r="I24" s="94">
        <v>4838.71</v>
      </c>
    </row>
    <row r="25" spans="2:9" s="33" customFormat="1" x14ac:dyDescent="0.2">
      <c r="B25" s="89">
        <f t="shared" si="0"/>
        <v>17</v>
      </c>
      <c r="C25" s="40">
        <v>100625444</v>
      </c>
      <c r="D25" s="79" t="s">
        <v>109</v>
      </c>
      <c r="E25" s="37">
        <v>44315</v>
      </c>
      <c r="F25" s="38" t="s">
        <v>77</v>
      </c>
      <c r="G25" s="109" t="s">
        <v>52</v>
      </c>
      <c r="H25" s="43" t="s">
        <v>50</v>
      </c>
      <c r="I25" s="93">
        <v>8200</v>
      </c>
    </row>
    <row r="26" spans="2:9" s="33" customFormat="1" x14ac:dyDescent="0.2">
      <c r="B26" s="89">
        <f t="shared" si="0"/>
        <v>18</v>
      </c>
      <c r="C26" s="49" t="s">
        <v>63</v>
      </c>
      <c r="D26" s="79" t="s">
        <v>110</v>
      </c>
      <c r="E26" s="37">
        <v>44315</v>
      </c>
      <c r="F26" s="38" t="s">
        <v>77</v>
      </c>
      <c r="G26" s="111" t="s">
        <v>60</v>
      </c>
      <c r="H26" s="41" t="s">
        <v>64</v>
      </c>
      <c r="I26" s="93">
        <v>7000</v>
      </c>
    </row>
    <row r="27" spans="2:9" s="33" customFormat="1" x14ac:dyDescent="0.2">
      <c r="B27" s="89">
        <f t="shared" si="0"/>
        <v>19</v>
      </c>
      <c r="C27" s="40">
        <v>102741182</v>
      </c>
      <c r="D27" s="79" t="s">
        <v>167</v>
      </c>
      <c r="E27" s="37">
        <v>44350</v>
      </c>
      <c r="F27" s="38" t="s">
        <v>169</v>
      </c>
      <c r="G27" s="116" t="s">
        <v>170</v>
      </c>
      <c r="H27" s="43" t="s">
        <v>171</v>
      </c>
      <c r="I27" s="93">
        <v>5000</v>
      </c>
    </row>
    <row r="28" spans="2:9" s="33" customFormat="1" x14ac:dyDescent="0.2">
      <c r="B28" s="89">
        <f t="shared" si="0"/>
        <v>20</v>
      </c>
      <c r="C28" s="40">
        <v>105135674</v>
      </c>
      <c r="D28" s="79" t="s">
        <v>186</v>
      </c>
      <c r="E28" s="37">
        <v>44406</v>
      </c>
      <c r="F28" s="38" t="s">
        <v>184</v>
      </c>
      <c r="G28" s="116" t="s">
        <v>187</v>
      </c>
      <c r="H28" s="43" t="s">
        <v>0</v>
      </c>
      <c r="I28" s="93">
        <v>4354.84</v>
      </c>
    </row>
    <row r="29" spans="2:9" s="33" customFormat="1" x14ac:dyDescent="0.2">
      <c r="B29" s="89">
        <f t="shared" si="0"/>
        <v>21</v>
      </c>
      <c r="C29" s="40">
        <v>3530248</v>
      </c>
      <c r="D29" s="79" t="s">
        <v>168</v>
      </c>
      <c r="E29" s="37">
        <v>44350</v>
      </c>
      <c r="F29" s="38" t="s">
        <v>172</v>
      </c>
      <c r="G29" s="109" t="s">
        <v>173</v>
      </c>
      <c r="H29" s="43" t="s">
        <v>76</v>
      </c>
      <c r="I29" s="93">
        <v>12000</v>
      </c>
    </row>
    <row r="30" spans="2:9" ht="19.5" customHeight="1" thickBot="1" x14ac:dyDescent="0.25">
      <c r="I30" s="95">
        <f>SUM(I9:I29)</f>
        <v>152385.49000000002</v>
      </c>
    </row>
    <row r="31" spans="2:9" s="18" customFormat="1" ht="13.5" thickTop="1" x14ac:dyDescent="0.2">
      <c r="B31" s="19"/>
      <c r="C31" s="122" t="s">
        <v>73</v>
      </c>
      <c r="D31" s="122"/>
      <c r="E31" s="122"/>
      <c r="F31" s="122"/>
      <c r="G31" s="122"/>
      <c r="H31" s="122"/>
      <c r="I31" s="122"/>
    </row>
    <row r="32" spans="2:9" s="18" customFormat="1" ht="21.75" customHeight="1" x14ac:dyDescent="0.2">
      <c r="B32" s="11" t="s">
        <v>17</v>
      </c>
      <c r="C32" s="11" t="s">
        <v>16</v>
      </c>
      <c r="D32" s="11" t="s">
        <v>15</v>
      </c>
      <c r="E32" s="12" t="s">
        <v>14</v>
      </c>
      <c r="F32" s="12" t="s">
        <v>13</v>
      </c>
      <c r="G32" s="11" t="s">
        <v>12</v>
      </c>
      <c r="H32" s="11" t="s">
        <v>11</v>
      </c>
      <c r="I32" s="11" t="s">
        <v>39</v>
      </c>
    </row>
    <row r="33" spans="1:9" s="15" customFormat="1" ht="12.95" customHeight="1" x14ac:dyDescent="0.2">
      <c r="A33" s="18"/>
      <c r="B33" s="39">
        <f>B29+1</f>
        <v>22</v>
      </c>
      <c r="C33" s="40">
        <v>12319570</v>
      </c>
      <c r="D33" s="79" t="s">
        <v>78</v>
      </c>
      <c r="E33" s="37">
        <v>44315</v>
      </c>
      <c r="F33" s="38" t="s">
        <v>77</v>
      </c>
      <c r="G33" s="108" t="s">
        <v>23</v>
      </c>
      <c r="H33" s="41" t="s">
        <v>21</v>
      </c>
      <c r="I33" s="96">
        <v>12250</v>
      </c>
    </row>
    <row r="34" spans="1:9" s="14" customFormat="1" x14ac:dyDescent="0.2">
      <c r="A34" s="18"/>
      <c r="B34" s="90">
        <f>B33+1</f>
        <v>23</v>
      </c>
      <c r="C34" s="39">
        <v>30119995</v>
      </c>
      <c r="D34" s="79" t="s">
        <v>79</v>
      </c>
      <c r="E34" s="37">
        <v>44315</v>
      </c>
      <c r="F34" s="38" t="s">
        <v>77</v>
      </c>
      <c r="G34" s="112" t="s">
        <v>54</v>
      </c>
      <c r="H34" s="42" t="s">
        <v>46</v>
      </c>
      <c r="I34" s="97">
        <v>11700</v>
      </c>
    </row>
    <row r="35" spans="1:9" s="16" customFormat="1" x14ac:dyDescent="0.2">
      <c r="A35" s="18"/>
      <c r="B35" s="90">
        <f t="shared" ref="B35:B56" si="1">B34+1</f>
        <v>24</v>
      </c>
      <c r="C35" s="40">
        <v>85457167</v>
      </c>
      <c r="D35" s="79" t="s">
        <v>80</v>
      </c>
      <c r="E35" s="37">
        <v>44315</v>
      </c>
      <c r="F35" s="38" t="s">
        <v>77</v>
      </c>
      <c r="G35" s="109" t="s">
        <v>20</v>
      </c>
      <c r="H35" s="41" t="s">
        <v>21</v>
      </c>
      <c r="I35" s="96">
        <v>11700</v>
      </c>
    </row>
    <row r="36" spans="1:9" s="17" customFormat="1" ht="12.75" customHeight="1" x14ac:dyDescent="0.2">
      <c r="A36" s="18"/>
      <c r="B36" s="90">
        <f t="shared" si="1"/>
        <v>25</v>
      </c>
      <c r="C36" s="40">
        <v>56321538</v>
      </c>
      <c r="D36" s="79" t="s">
        <v>81</v>
      </c>
      <c r="E36" s="37">
        <v>44315</v>
      </c>
      <c r="F36" s="38" t="s">
        <v>77</v>
      </c>
      <c r="G36" s="108" t="s">
        <v>24</v>
      </c>
      <c r="H36" s="41" t="s">
        <v>21</v>
      </c>
      <c r="I36" s="96">
        <v>11700</v>
      </c>
    </row>
    <row r="37" spans="1:9" s="18" customFormat="1" x14ac:dyDescent="0.2">
      <c r="A37" s="8"/>
      <c r="B37" s="90">
        <f t="shared" si="1"/>
        <v>26</v>
      </c>
      <c r="C37" s="40">
        <v>81298552</v>
      </c>
      <c r="D37" s="79" t="s">
        <v>82</v>
      </c>
      <c r="E37" s="37">
        <v>44315</v>
      </c>
      <c r="F37" s="38" t="s">
        <v>77</v>
      </c>
      <c r="G37" s="108" t="s">
        <v>67</v>
      </c>
      <c r="H37" s="43" t="s">
        <v>21</v>
      </c>
      <c r="I37" s="98">
        <v>11700</v>
      </c>
    </row>
    <row r="38" spans="1:9" s="18" customFormat="1" x14ac:dyDescent="0.2">
      <c r="B38" s="90">
        <f t="shared" si="1"/>
        <v>27</v>
      </c>
      <c r="C38" s="40">
        <v>31586201</v>
      </c>
      <c r="D38" s="79" t="s">
        <v>114</v>
      </c>
      <c r="E38" s="37">
        <v>44315</v>
      </c>
      <c r="F38" s="38" t="s">
        <v>77</v>
      </c>
      <c r="G38" s="109" t="s">
        <v>22</v>
      </c>
      <c r="H38" s="41" t="s">
        <v>21</v>
      </c>
      <c r="I38" s="96">
        <v>8750</v>
      </c>
    </row>
    <row r="39" spans="1:9" s="33" customFormat="1" x14ac:dyDescent="0.2">
      <c r="B39" s="90">
        <f t="shared" si="1"/>
        <v>28</v>
      </c>
      <c r="C39" s="80">
        <v>81671407</v>
      </c>
      <c r="D39" s="79" t="s">
        <v>197</v>
      </c>
      <c r="E39" s="37">
        <v>44412</v>
      </c>
      <c r="F39" s="38" t="s">
        <v>198</v>
      </c>
      <c r="G39" s="116" t="s">
        <v>199</v>
      </c>
      <c r="H39" s="41" t="s">
        <v>28</v>
      </c>
      <c r="I39" s="96">
        <v>8903</v>
      </c>
    </row>
    <row r="40" spans="1:9" s="18" customFormat="1" x14ac:dyDescent="0.2">
      <c r="B40" s="90">
        <f t="shared" si="1"/>
        <v>29</v>
      </c>
      <c r="C40" s="40">
        <v>85002135</v>
      </c>
      <c r="D40" s="79" t="s">
        <v>103</v>
      </c>
      <c r="E40" s="37">
        <v>44315</v>
      </c>
      <c r="F40" s="38" t="s">
        <v>77</v>
      </c>
      <c r="G40" s="109" t="s">
        <v>30</v>
      </c>
      <c r="H40" s="41" t="s">
        <v>28</v>
      </c>
      <c r="I40" s="96">
        <v>7600</v>
      </c>
    </row>
    <row r="41" spans="1:9" s="18" customFormat="1" x14ac:dyDescent="0.2">
      <c r="B41" s="90">
        <f t="shared" si="1"/>
        <v>30</v>
      </c>
      <c r="C41" s="40">
        <v>41151186</v>
      </c>
      <c r="D41" s="79" t="s">
        <v>102</v>
      </c>
      <c r="E41" s="37">
        <v>44315</v>
      </c>
      <c r="F41" s="38" t="s">
        <v>77</v>
      </c>
      <c r="G41" s="108" t="s">
        <v>32</v>
      </c>
      <c r="H41" s="41" t="s">
        <v>28</v>
      </c>
      <c r="I41" s="96">
        <v>6450</v>
      </c>
    </row>
    <row r="42" spans="1:9" s="18" customFormat="1" x14ac:dyDescent="0.2">
      <c r="B42" s="90">
        <f t="shared" si="1"/>
        <v>31</v>
      </c>
      <c r="C42" s="40">
        <v>36064769</v>
      </c>
      <c r="D42" s="79" t="s">
        <v>101</v>
      </c>
      <c r="E42" s="37">
        <v>44315</v>
      </c>
      <c r="F42" s="38" t="s">
        <v>77</v>
      </c>
      <c r="G42" s="109" t="s">
        <v>44</v>
      </c>
      <c r="H42" s="41" t="s">
        <v>28</v>
      </c>
      <c r="I42" s="96">
        <v>5850</v>
      </c>
    </row>
    <row r="43" spans="1:9" s="18" customFormat="1" x14ac:dyDescent="0.2">
      <c r="B43" s="90">
        <f t="shared" si="1"/>
        <v>32</v>
      </c>
      <c r="C43" s="40">
        <v>50469533</v>
      </c>
      <c r="D43" s="79" t="s">
        <v>100</v>
      </c>
      <c r="E43" s="37">
        <v>44315</v>
      </c>
      <c r="F43" s="38" t="s">
        <v>77</v>
      </c>
      <c r="G43" s="109" t="s">
        <v>29</v>
      </c>
      <c r="H43" s="41" t="s">
        <v>28</v>
      </c>
      <c r="I43" s="96">
        <v>5850</v>
      </c>
    </row>
    <row r="44" spans="1:9" s="18" customFormat="1" x14ac:dyDescent="0.2">
      <c r="B44" s="90">
        <f t="shared" si="1"/>
        <v>33</v>
      </c>
      <c r="C44" s="40">
        <v>72483393</v>
      </c>
      <c r="D44" s="79" t="s">
        <v>104</v>
      </c>
      <c r="E44" s="37">
        <v>44315</v>
      </c>
      <c r="F44" s="38" t="s">
        <v>77</v>
      </c>
      <c r="G44" s="109" t="s">
        <v>31</v>
      </c>
      <c r="H44" s="41" t="s">
        <v>28</v>
      </c>
      <c r="I44" s="96">
        <v>5850</v>
      </c>
    </row>
    <row r="45" spans="1:9" s="33" customFormat="1" x14ac:dyDescent="0.2">
      <c r="B45" s="90">
        <f t="shared" si="1"/>
        <v>34</v>
      </c>
      <c r="C45" s="40">
        <v>92464513</v>
      </c>
      <c r="D45" s="79" t="s">
        <v>176</v>
      </c>
      <c r="E45" s="37">
        <v>44368</v>
      </c>
      <c r="F45" s="51" t="s">
        <v>179</v>
      </c>
      <c r="G45" s="109" t="s">
        <v>177</v>
      </c>
      <c r="H45" s="41" t="s">
        <v>28</v>
      </c>
      <c r="I45" s="96">
        <v>6000</v>
      </c>
    </row>
    <row r="46" spans="1:9" s="18" customFormat="1" x14ac:dyDescent="0.2">
      <c r="B46" s="90">
        <f t="shared" si="1"/>
        <v>35</v>
      </c>
      <c r="C46" s="40">
        <v>14858894</v>
      </c>
      <c r="D46" s="79" t="s">
        <v>105</v>
      </c>
      <c r="E46" s="37">
        <v>44315</v>
      </c>
      <c r="F46" s="38" t="s">
        <v>77</v>
      </c>
      <c r="G46" s="115" t="s">
        <v>43</v>
      </c>
      <c r="H46" s="41" t="s">
        <v>9</v>
      </c>
      <c r="I46" s="96">
        <v>5850</v>
      </c>
    </row>
    <row r="47" spans="1:9" s="18" customFormat="1" x14ac:dyDescent="0.2">
      <c r="B47" s="90">
        <f t="shared" si="1"/>
        <v>36</v>
      </c>
      <c r="C47" s="40">
        <v>53107306</v>
      </c>
      <c r="D47" s="79" t="s">
        <v>106</v>
      </c>
      <c r="E47" s="37">
        <v>44315</v>
      </c>
      <c r="F47" s="38" t="s">
        <v>77</v>
      </c>
      <c r="G47" s="115" t="s">
        <v>4</v>
      </c>
      <c r="H47" s="43" t="s">
        <v>9</v>
      </c>
      <c r="I47" s="98">
        <v>5250</v>
      </c>
    </row>
    <row r="48" spans="1:9" s="18" customFormat="1" x14ac:dyDescent="0.2">
      <c r="B48" s="90">
        <f t="shared" si="1"/>
        <v>37</v>
      </c>
      <c r="C48" s="40">
        <v>41864050</v>
      </c>
      <c r="D48" s="79" t="s">
        <v>107</v>
      </c>
      <c r="E48" s="37">
        <v>44315</v>
      </c>
      <c r="F48" s="38" t="s">
        <v>77</v>
      </c>
      <c r="G48" s="115" t="s">
        <v>27</v>
      </c>
      <c r="H48" s="41" t="s">
        <v>9</v>
      </c>
      <c r="I48" s="96">
        <v>5250</v>
      </c>
    </row>
    <row r="49" spans="2:9" s="18" customFormat="1" x14ac:dyDescent="0.2">
      <c r="B49" s="90">
        <f t="shared" si="1"/>
        <v>38</v>
      </c>
      <c r="C49" s="34">
        <v>36678902</v>
      </c>
      <c r="D49" s="81" t="s">
        <v>108</v>
      </c>
      <c r="E49" s="50">
        <v>44315</v>
      </c>
      <c r="F49" s="51" t="s">
        <v>77</v>
      </c>
      <c r="G49" s="113" t="s">
        <v>10</v>
      </c>
      <c r="H49" s="32" t="s">
        <v>6</v>
      </c>
      <c r="I49" s="99">
        <v>13350</v>
      </c>
    </row>
    <row r="50" spans="2:9" s="18" customFormat="1" x14ac:dyDescent="0.2">
      <c r="B50" s="90">
        <f t="shared" si="1"/>
        <v>39</v>
      </c>
      <c r="C50" s="10">
        <v>1469568</v>
      </c>
      <c r="D50" s="81" t="s">
        <v>115</v>
      </c>
      <c r="E50" s="50">
        <v>44315</v>
      </c>
      <c r="F50" s="51" t="s">
        <v>77</v>
      </c>
      <c r="G50" s="114" t="s">
        <v>7</v>
      </c>
      <c r="H50" s="9" t="s">
        <v>6</v>
      </c>
      <c r="I50" s="100">
        <v>7000</v>
      </c>
    </row>
    <row r="51" spans="2:9" s="33" customFormat="1" x14ac:dyDescent="0.2">
      <c r="B51" s="90">
        <f t="shared" si="1"/>
        <v>40</v>
      </c>
      <c r="C51" s="10">
        <v>82156905</v>
      </c>
      <c r="D51" s="81" t="s">
        <v>188</v>
      </c>
      <c r="E51" s="50">
        <v>44406</v>
      </c>
      <c r="F51" s="38" t="s">
        <v>184</v>
      </c>
      <c r="G51" s="86" t="s">
        <v>189</v>
      </c>
      <c r="H51" s="9" t="s">
        <v>6</v>
      </c>
      <c r="I51" s="100">
        <v>7741.94</v>
      </c>
    </row>
    <row r="52" spans="2:9" s="33" customFormat="1" x14ac:dyDescent="0.2">
      <c r="B52" s="90">
        <f t="shared" si="1"/>
        <v>41</v>
      </c>
      <c r="C52" s="10">
        <v>41503112</v>
      </c>
      <c r="D52" s="81" t="s">
        <v>178</v>
      </c>
      <c r="E52" s="50">
        <v>44368</v>
      </c>
      <c r="F52" s="51" t="s">
        <v>179</v>
      </c>
      <c r="G52" s="86" t="s">
        <v>180</v>
      </c>
      <c r="H52" s="9" t="s">
        <v>25</v>
      </c>
      <c r="I52" s="100">
        <v>5000</v>
      </c>
    </row>
    <row r="53" spans="2:9" s="33" customFormat="1" x14ac:dyDescent="0.2">
      <c r="B53" s="90">
        <f t="shared" si="1"/>
        <v>42</v>
      </c>
      <c r="C53" s="49">
        <v>67577598</v>
      </c>
      <c r="D53" s="79" t="s">
        <v>112</v>
      </c>
      <c r="E53" s="37">
        <v>44315</v>
      </c>
      <c r="F53" s="38" t="s">
        <v>77</v>
      </c>
      <c r="G53" s="48" t="s">
        <v>42</v>
      </c>
      <c r="H53" s="41" t="s">
        <v>25</v>
      </c>
      <c r="I53" s="96">
        <v>5850</v>
      </c>
    </row>
    <row r="54" spans="2:9" s="33" customFormat="1" x14ac:dyDescent="0.2">
      <c r="B54" s="90">
        <f t="shared" si="1"/>
        <v>43</v>
      </c>
      <c r="C54" s="49">
        <v>100626548</v>
      </c>
      <c r="D54" s="79" t="s">
        <v>193</v>
      </c>
      <c r="E54" s="37">
        <v>44406</v>
      </c>
      <c r="F54" s="38" t="s">
        <v>184</v>
      </c>
      <c r="G54" s="111" t="s">
        <v>200</v>
      </c>
      <c r="H54" s="41" t="s">
        <v>25</v>
      </c>
      <c r="I54" s="96">
        <v>4838.71</v>
      </c>
    </row>
    <row r="55" spans="2:9" s="33" customFormat="1" x14ac:dyDescent="0.2">
      <c r="B55" s="90">
        <f t="shared" si="1"/>
        <v>44</v>
      </c>
      <c r="C55" s="10">
        <v>37141988</v>
      </c>
      <c r="D55" s="79" t="s">
        <v>190</v>
      </c>
      <c r="E55" s="37">
        <v>44406</v>
      </c>
      <c r="F55" s="38" t="s">
        <v>184</v>
      </c>
      <c r="G55" s="114" t="s">
        <v>191</v>
      </c>
      <c r="H55" s="9" t="s">
        <v>25</v>
      </c>
      <c r="I55" s="100">
        <v>4838.71</v>
      </c>
    </row>
    <row r="56" spans="2:9" s="33" customFormat="1" x14ac:dyDescent="0.2">
      <c r="B56" s="90">
        <f t="shared" si="1"/>
        <v>45</v>
      </c>
      <c r="C56" s="10">
        <v>76603970</v>
      </c>
      <c r="D56" s="79" t="s">
        <v>194</v>
      </c>
      <c r="E56" s="37">
        <v>44406</v>
      </c>
      <c r="F56" s="38" t="s">
        <v>184</v>
      </c>
      <c r="G56" s="114" t="s">
        <v>192</v>
      </c>
      <c r="H56" s="9" t="s">
        <v>25</v>
      </c>
      <c r="I56" s="100">
        <v>4838.71</v>
      </c>
    </row>
    <row r="57" spans="2:9" s="18" customFormat="1" ht="15.75" customHeight="1" thickBot="1" x14ac:dyDescent="0.25">
      <c r="B57" s="2"/>
      <c r="C57" s="23"/>
      <c r="D57" s="24"/>
      <c r="E57" s="25"/>
      <c r="F57" s="25"/>
      <c r="G57" s="26"/>
      <c r="H57" s="27"/>
      <c r="I57" s="101">
        <f>SUM(I33:I56)</f>
        <v>184111.06999999998</v>
      </c>
    </row>
    <row r="58" spans="2:9" s="18" customFormat="1" ht="13.5" thickTop="1" x14ac:dyDescent="0.2">
      <c r="B58" s="2"/>
      <c r="C58" s="23"/>
      <c r="D58" s="24"/>
      <c r="E58" s="25"/>
      <c r="F58" s="25"/>
      <c r="G58" s="26"/>
      <c r="H58" s="27"/>
      <c r="I58" s="27"/>
    </row>
    <row r="59" spans="2:9" s="33" customFormat="1" x14ac:dyDescent="0.2">
      <c r="B59" s="92"/>
      <c r="C59" s="23"/>
      <c r="D59" s="24"/>
      <c r="E59" s="25"/>
      <c r="F59" s="25"/>
      <c r="G59" s="26"/>
      <c r="H59" s="27"/>
      <c r="I59" s="27"/>
    </row>
    <row r="60" spans="2:9" s="18" customFormat="1" x14ac:dyDescent="0.2">
      <c r="B60" s="19"/>
      <c r="C60" s="122" t="s">
        <v>74</v>
      </c>
      <c r="D60" s="122"/>
      <c r="E60" s="122"/>
      <c r="F60" s="122"/>
      <c r="G60" s="122"/>
      <c r="H60" s="122"/>
      <c r="I60" s="122"/>
    </row>
    <row r="61" spans="2:9" s="18" customFormat="1" ht="21.75" customHeight="1" x14ac:dyDescent="0.2">
      <c r="B61" s="11" t="s">
        <v>17</v>
      </c>
      <c r="C61" s="11" t="s">
        <v>16</v>
      </c>
      <c r="D61" s="11" t="s">
        <v>15</v>
      </c>
      <c r="E61" s="12" t="s">
        <v>14</v>
      </c>
      <c r="F61" s="12" t="s">
        <v>13</v>
      </c>
      <c r="G61" s="11" t="s">
        <v>12</v>
      </c>
      <c r="H61" s="11" t="s">
        <v>11</v>
      </c>
      <c r="I61" s="11" t="s">
        <v>39</v>
      </c>
    </row>
    <row r="62" spans="2:9" s="18" customFormat="1" x14ac:dyDescent="0.2">
      <c r="B62" s="36">
        <v>46</v>
      </c>
      <c r="C62" s="46">
        <v>25515616</v>
      </c>
      <c r="D62" s="79" t="s">
        <v>111</v>
      </c>
      <c r="E62" s="37">
        <v>44315</v>
      </c>
      <c r="F62" s="38" t="s">
        <v>77</v>
      </c>
      <c r="G62" s="47" t="s">
        <v>2</v>
      </c>
      <c r="H62" s="47" t="s">
        <v>1</v>
      </c>
      <c r="I62" s="102">
        <v>5850</v>
      </c>
    </row>
    <row r="63" spans="2:9" s="18" customFormat="1" x14ac:dyDescent="0.2">
      <c r="B63" s="35">
        <f>B62+1</f>
        <v>47</v>
      </c>
      <c r="C63" s="35">
        <v>90879759</v>
      </c>
      <c r="D63" s="81" t="s">
        <v>118</v>
      </c>
      <c r="E63" s="50">
        <v>44315</v>
      </c>
      <c r="F63" s="51" t="s">
        <v>77</v>
      </c>
      <c r="G63" s="87" t="s">
        <v>65</v>
      </c>
      <c r="H63" s="9" t="s">
        <v>33</v>
      </c>
      <c r="I63" s="100">
        <v>5850</v>
      </c>
    </row>
    <row r="64" spans="2:9" s="18" customFormat="1" x14ac:dyDescent="0.2">
      <c r="B64" s="35">
        <f>B63+1</f>
        <v>48</v>
      </c>
      <c r="C64" s="34">
        <v>41864077</v>
      </c>
      <c r="D64" s="81" t="s">
        <v>116</v>
      </c>
      <c r="E64" s="50">
        <v>44315</v>
      </c>
      <c r="F64" s="51" t="s">
        <v>77</v>
      </c>
      <c r="G64" s="86" t="s">
        <v>34</v>
      </c>
      <c r="H64" s="9" t="s">
        <v>33</v>
      </c>
      <c r="I64" s="100">
        <v>5850</v>
      </c>
    </row>
    <row r="65" spans="2:9" s="18" customFormat="1" x14ac:dyDescent="0.2">
      <c r="B65" s="35">
        <f>B64+1</f>
        <v>49</v>
      </c>
      <c r="C65" s="35">
        <v>104863439</v>
      </c>
      <c r="D65" s="81" t="s">
        <v>117</v>
      </c>
      <c r="E65" s="50">
        <v>44315</v>
      </c>
      <c r="F65" s="51" t="s">
        <v>77</v>
      </c>
      <c r="G65" s="87" t="s">
        <v>51</v>
      </c>
      <c r="H65" s="9" t="s">
        <v>33</v>
      </c>
      <c r="I65" s="100">
        <v>4700</v>
      </c>
    </row>
    <row r="66" spans="2:9" ht="13.5" thickBot="1" x14ac:dyDescent="0.25">
      <c r="G66" s="33"/>
      <c r="I66" s="95">
        <f>SUM(I62:I65)</f>
        <v>22250</v>
      </c>
    </row>
    <row r="67" spans="2:9" s="18" customFormat="1" ht="13.5" thickTop="1" x14ac:dyDescent="0.2">
      <c r="B67" s="19"/>
      <c r="E67" s="19"/>
      <c r="F67" s="19"/>
      <c r="I67" s="33"/>
    </row>
    <row r="68" spans="2:9" s="18" customFormat="1" x14ac:dyDescent="0.2">
      <c r="B68" s="19"/>
      <c r="E68" s="19"/>
      <c r="F68" s="19"/>
      <c r="I68" s="33"/>
    </row>
    <row r="69" spans="2:9" s="18" customFormat="1" x14ac:dyDescent="0.2">
      <c r="B69" s="19"/>
      <c r="C69" s="122" t="s">
        <v>75</v>
      </c>
      <c r="D69" s="122"/>
      <c r="E69" s="122"/>
      <c r="F69" s="122"/>
      <c r="G69" s="122"/>
      <c r="H69" s="122"/>
      <c r="I69" s="122"/>
    </row>
    <row r="70" spans="2:9" s="18" customFormat="1" ht="21.75" customHeight="1" x14ac:dyDescent="0.2">
      <c r="B70" s="28" t="s">
        <v>17</v>
      </c>
      <c r="C70" s="11" t="s">
        <v>16</v>
      </c>
      <c r="D70" s="11" t="s">
        <v>15</v>
      </c>
      <c r="E70" s="12" t="s">
        <v>14</v>
      </c>
      <c r="F70" s="12" t="s">
        <v>13</v>
      </c>
      <c r="G70" s="11" t="s">
        <v>12</v>
      </c>
      <c r="H70" s="11" t="s">
        <v>11</v>
      </c>
      <c r="I70" s="11" t="s">
        <v>39</v>
      </c>
    </row>
    <row r="71" spans="2:9" s="18" customFormat="1" x14ac:dyDescent="0.2">
      <c r="B71" s="35">
        <f>B65+1</f>
        <v>50</v>
      </c>
      <c r="C71" s="10">
        <v>100976883</v>
      </c>
      <c r="D71" s="81" t="s">
        <v>119</v>
      </c>
      <c r="E71" s="50">
        <v>44315</v>
      </c>
      <c r="F71" s="51" t="s">
        <v>77</v>
      </c>
      <c r="G71" s="8" t="s">
        <v>61</v>
      </c>
      <c r="H71" s="52" t="s">
        <v>35</v>
      </c>
      <c r="I71" s="103">
        <v>5850</v>
      </c>
    </row>
    <row r="72" spans="2:9" s="18" customFormat="1" x14ac:dyDescent="0.2">
      <c r="B72" s="35">
        <f t="shared" ref="B72:B80" si="2">B71+1</f>
        <v>51</v>
      </c>
      <c r="C72" s="10">
        <v>99423014</v>
      </c>
      <c r="D72" s="81" t="s">
        <v>120</v>
      </c>
      <c r="E72" s="50">
        <v>44315</v>
      </c>
      <c r="F72" s="51" t="s">
        <v>77</v>
      </c>
      <c r="G72" s="8" t="s">
        <v>62</v>
      </c>
      <c r="H72" s="52" t="s">
        <v>35</v>
      </c>
      <c r="I72" s="103">
        <v>5850</v>
      </c>
    </row>
    <row r="73" spans="2:9" s="18" customFormat="1" x14ac:dyDescent="0.2">
      <c r="B73" s="35">
        <f t="shared" si="2"/>
        <v>52</v>
      </c>
      <c r="C73" s="35">
        <v>75617080</v>
      </c>
      <c r="D73" s="81" t="s">
        <v>121</v>
      </c>
      <c r="E73" s="50">
        <v>44315</v>
      </c>
      <c r="F73" s="51" t="s">
        <v>77</v>
      </c>
      <c r="G73" s="86" t="s">
        <v>57</v>
      </c>
      <c r="H73" s="52" t="s">
        <v>38</v>
      </c>
      <c r="I73" s="103">
        <v>5850</v>
      </c>
    </row>
    <row r="74" spans="2:9" s="18" customFormat="1" x14ac:dyDescent="0.2">
      <c r="B74" s="88">
        <f t="shared" si="2"/>
        <v>53</v>
      </c>
      <c r="C74" s="35">
        <v>104208694</v>
      </c>
      <c r="D74" s="81" t="s">
        <v>122</v>
      </c>
      <c r="E74" s="50">
        <v>44315</v>
      </c>
      <c r="F74" s="51" t="s">
        <v>77</v>
      </c>
      <c r="G74" s="87" t="s">
        <v>47</v>
      </c>
      <c r="H74" s="35" t="s">
        <v>38</v>
      </c>
      <c r="I74" s="104">
        <v>5250</v>
      </c>
    </row>
    <row r="75" spans="2:9" s="33" customFormat="1" x14ac:dyDescent="0.2">
      <c r="B75" s="88">
        <f t="shared" si="2"/>
        <v>54</v>
      </c>
      <c r="C75" s="35">
        <v>103254617</v>
      </c>
      <c r="D75" s="81" t="s">
        <v>123</v>
      </c>
      <c r="E75" s="50">
        <v>44315</v>
      </c>
      <c r="F75" s="51" t="s">
        <v>77</v>
      </c>
      <c r="G75" s="87" t="s">
        <v>70</v>
      </c>
      <c r="H75" s="35" t="s">
        <v>38</v>
      </c>
      <c r="I75" s="104">
        <v>4100</v>
      </c>
    </row>
    <row r="76" spans="2:9" s="33" customFormat="1" x14ac:dyDescent="0.2">
      <c r="B76" s="88">
        <f t="shared" si="2"/>
        <v>55</v>
      </c>
      <c r="C76" s="34">
        <v>78743877</v>
      </c>
      <c r="D76" s="81" t="s">
        <v>124</v>
      </c>
      <c r="E76" s="50">
        <v>44315</v>
      </c>
      <c r="F76" s="51" t="s">
        <v>77</v>
      </c>
      <c r="G76" s="85" t="s">
        <v>68</v>
      </c>
      <c r="H76" s="52" t="s">
        <v>35</v>
      </c>
      <c r="I76" s="103">
        <v>4100</v>
      </c>
    </row>
    <row r="77" spans="2:9" s="18" customFormat="1" x14ac:dyDescent="0.2">
      <c r="B77" s="88">
        <f t="shared" si="2"/>
        <v>56</v>
      </c>
      <c r="C77" s="34">
        <v>15231054</v>
      </c>
      <c r="D77" s="81" t="s">
        <v>125</v>
      </c>
      <c r="E77" s="50">
        <v>44315</v>
      </c>
      <c r="F77" s="51" t="s">
        <v>77</v>
      </c>
      <c r="G77" s="85" t="s">
        <v>37</v>
      </c>
      <c r="H77" s="52" t="s">
        <v>35</v>
      </c>
      <c r="I77" s="103">
        <v>4100</v>
      </c>
    </row>
    <row r="78" spans="2:9" s="33" customFormat="1" x14ac:dyDescent="0.2">
      <c r="B78" s="88">
        <f t="shared" si="2"/>
        <v>57</v>
      </c>
      <c r="C78" s="35">
        <v>97518530</v>
      </c>
      <c r="D78" s="81" t="s">
        <v>126</v>
      </c>
      <c r="E78" s="50">
        <v>44315</v>
      </c>
      <c r="F78" s="51" t="s">
        <v>77</v>
      </c>
      <c r="G78" s="86" t="s">
        <v>71</v>
      </c>
      <c r="H78" s="52" t="s">
        <v>38</v>
      </c>
      <c r="I78" s="103">
        <v>4100</v>
      </c>
    </row>
    <row r="79" spans="2:9" s="33" customFormat="1" x14ac:dyDescent="0.2">
      <c r="B79" s="88">
        <f t="shared" si="2"/>
        <v>58</v>
      </c>
      <c r="C79" s="34">
        <v>84809825</v>
      </c>
      <c r="D79" s="81" t="s">
        <v>127</v>
      </c>
      <c r="E79" s="50">
        <v>44315</v>
      </c>
      <c r="F79" s="51" t="s">
        <v>77</v>
      </c>
      <c r="G79" s="85" t="s">
        <v>69</v>
      </c>
      <c r="H79" s="53" t="s">
        <v>35</v>
      </c>
      <c r="I79" s="105">
        <v>4100</v>
      </c>
    </row>
    <row r="80" spans="2:9" s="18" customFormat="1" x14ac:dyDescent="0.2">
      <c r="B80" s="88">
        <f t="shared" si="2"/>
        <v>59</v>
      </c>
      <c r="C80" s="34">
        <v>34721819</v>
      </c>
      <c r="D80" s="81" t="s">
        <v>128</v>
      </c>
      <c r="E80" s="50">
        <v>44315</v>
      </c>
      <c r="F80" s="51" t="s">
        <v>77</v>
      </c>
      <c r="G80" s="86" t="s">
        <v>36</v>
      </c>
      <c r="H80" s="52" t="s">
        <v>35</v>
      </c>
      <c r="I80" s="103">
        <v>4100</v>
      </c>
    </row>
    <row r="81" spans="2:9" s="18" customFormat="1" ht="16.5" customHeight="1" thickBot="1" x14ac:dyDescent="0.25">
      <c r="B81" s="84"/>
      <c r="C81" s="22"/>
      <c r="D81" s="20"/>
      <c r="E81" s="21"/>
      <c r="F81" s="21"/>
      <c r="G81" s="106"/>
      <c r="H81" s="27"/>
      <c r="I81" s="101">
        <f>SUM(I71:I80)</f>
        <v>47400</v>
      </c>
    </row>
    <row r="82" spans="2:9" s="18" customFormat="1" ht="13.5" thickTop="1" x14ac:dyDescent="0.2">
      <c r="B82" s="2"/>
      <c r="C82" s="22"/>
      <c r="D82" s="20"/>
      <c r="E82" s="21"/>
      <c r="F82" s="21"/>
      <c r="G82" s="26"/>
      <c r="H82" s="27"/>
      <c r="I82" s="27"/>
    </row>
    <row r="83" spans="2:9" s="29" customFormat="1" ht="21.75" customHeight="1" thickBot="1" x14ac:dyDescent="0.25">
      <c r="B83" s="30"/>
      <c r="C83" s="30"/>
      <c r="D83" s="30"/>
      <c r="E83" s="31"/>
      <c r="F83" s="31"/>
      <c r="G83" s="30"/>
      <c r="H83" s="30" t="s">
        <v>163</v>
      </c>
      <c r="I83" s="83">
        <f>SUM(I81+I66+I57+I30)</f>
        <v>406146.56</v>
      </c>
    </row>
    <row r="84" spans="2:9" s="29" customFormat="1" ht="21.75" customHeight="1" thickTop="1" x14ac:dyDescent="0.2">
      <c r="B84" s="30"/>
      <c r="C84" s="30"/>
      <c r="D84" s="30"/>
      <c r="E84" s="31"/>
      <c r="F84" s="31"/>
      <c r="G84" s="30"/>
      <c r="H84" s="30"/>
      <c r="I84" s="91"/>
    </row>
    <row r="85" spans="2:9" s="29" customFormat="1" ht="21.75" customHeight="1" x14ac:dyDescent="0.2">
      <c r="B85" s="30"/>
      <c r="C85" s="30"/>
      <c r="D85" s="30"/>
      <c r="E85" s="31"/>
      <c r="F85" s="31"/>
      <c r="G85" s="30"/>
      <c r="H85" s="30"/>
      <c r="I85" s="91"/>
    </row>
    <row r="86" spans="2:9" s="29" customFormat="1" ht="21.75" customHeight="1" x14ac:dyDescent="0.2">
      <c r="B86" s="30"/>
      <c r="C86" s="30"/>
      <c r="D86" s="30"/>
      <c r="E86" s="31"/>
      <c r="F86" s="31"/>
      <c r="G86" s="30"/>
      <c r="H86" s="30"/>
      <c r="I86" s="30"/>
    </row>
    <row r="87" spans="2:9" ht="16.5" x14ac:dyDescent="0.2">
      <c r="C87" s="4" t="s">
        <v>59</v>
      </c>
      <c r="D87" s="4"/>
      <c r="E87" s="4"/>
      <c r="F87" s="3"/>
      <c r="G87" s="4" t="s">
        <v>40</v>
      </c>
      <c r="H87" s="4"/>
      <c r="I87" s="4"/>
    </row>
    <row r="88" spans="2:9" ht="16.5" x14ac:dyDescent="0.2">
      <c r="C88" s="18"/>
      <c r="D88" s="121" t="s">
        <v>162</v>
      </c>
      <c r="E88" s="121"/>
      <c r="F88" s="121"/>
      <c r="G88" s="6"/>
      <c r="H88" s="128" t="s">
        <v>164</v>
      </c>
      <c r="I88" s="128"/>
    </row>
    <row r="89" spans="2:9" ht="16.5" x14ac:dyDescent="0.2">
      <c r="C89" s="18"/>
      <c r="D89" s="119" t="s">
        <v>66</v>
      </c>
      <c r="E89" s="119"/>
      <c r="F89" s="119"/>
      <c r="G89" s="6"/>
      <c r="H89" s="120" t="s">
        <v>165</v>
      </c>
      <c r="I89" s="120"/>
    </row>
    <row r="90" spans="2:9" ht="16.5" x14ac:dyDescent="0.2">
      <c r="D90" s="119" t="s">
        <v>41</v>
      </c>
      <c r="E90" s="119"/>
      <c r="F90" s="119"/>
      <c r="G90" s="6"/>
      <c r="H90" s="120" t="s">
        <v>166</v>
      </c>
      <c r="I90" s="120"/>
    </row>
    <row r="91" spans="2:9" ht="15" x14ac:dyDescent="0.25">
      <c r="B91" s="13"/>
      <c r="G91" s="5"/>
      <c r="H91" s="5"/>
      <c r="I91" s="5"/>
    </row>
  </sheetData>
  <mergeCells count="13">
    <mergeCell ref="C31:I31"/>
    <mergeCell ref="C60:I60"/>
    <mergeCell ref="C69:I69"/>
    <mergeCell ref="C7:I7"/>
    <mergeCell ref="C2:I2"/>
    <mergeCell ref="D3:I3"/>
    <mergeCell ref="D5:I5"/>
    <mergeCell ref="B6:I6"/>
    <mergeCell ref="D90:F90"/>
    <mergeCell ref="H90:I90"/>
    <mergeCell ref="D89:F89"/>
    <mergeCell ref="H89:I89"/>
    <mergeCell ref="D88:F88"/>
  </mergeCells>
  <conditionalFormatting sqref="B91">
    <cfRule type="duplicateValues" dxfId="33" priority="74"/>
  </conditionalFormatting>
  <conditionalFormatting sqref="C33">
    <cfRule type="duplicateValues" dxfId="32" priority="53"/>
  </conditionalFormatting>
  <conditionalFormatting sqref="C36">
    <cfRule type="duplicateValues" dxfId="31" priority="51"/>
  </conditionalFormatting>
  <conditionalFormatting sqref="C16">
    <cfRule type="duplicateValues" dxfId="30" priority="48"/>
  </conditionalFormatting>
  <conditionalFormatting sqref="C10">
    <cfRule type="duplicateValues" dxfId="29" priority="46"/>
  </conditionalFormatting>
  <conditionalFormatting sqref="C15">
    <cfRule type="duplicateValues" dxfId="28" priority="45"/>
  </conditionalFormatting>
  <conditionalFormatting sqref="C19">
    <cfRule type="duplicateValues" dxfId="27" priority="43"/>
  </conditionalFormatting>
  <conditionalFormatting sqref="C18">
    <cfRule type="duplicateValues" dxfId="26" priority="41"/>
  </conditionalFormatting>
  <conditionalFormatting sqref="C43">
    <cfRule type="duplicateValues" dxfId="25" priority="40"/>
  </conditionalFormatting>
  <conditionalFormatting sqref="C46">
    <cfRule type="duplicateValues" dxfId="24" priority="39"/>
  </conditionalFormatting>
  <conditionalFormatting sqref="C47">
    <cfRule type="duplicateValues" dxfId="23" priority="38"/>
  </conditionalFormatting>
  <conditionalFormatting sqref="C48">
    <cfRule type="duplicateValues" dxfId="22" priority="37"/>
  </conditionalFormatting>
  <conditionalFormatting sqref="C23:C24">
    <cfRule type="duplicateValues" dxfId="21" priority="34"/>
  </conditionalFormatting>
  <conditionalFormatting sqref="C40">
    <cfRule type="duplicateValues" dxfId="20" priority="33"/>
  </conditionalFormatting>
  <conditionalFormatting sqref="C41">
    <cfRule type="duplicateValues" dxfId="19" priority="32"/>
  </conditionalFormatting>
  <conditionalFormatting sqref="C42">
    <cfRule type="duplicateValues" dxfId="18" priority="31"/>
  </conditionalFormatting>
  <conditionalFormatting sqref="C44:C45">
    <cfRule type="duplicateValues" dxfId="17" priority="29"/>
  </conditionalFormatting>
  <conditionalFormatting sqref="C80">
    <cfRule type="duplicateValues" dxfId="16" priority="27"/>
  </conditionalFormatting>
  <conditionalFormatting sqref="C62">
    <cfRule type="duplicateValues" dxfId="15" priority="26"/>
  </conditionalFormatting>
  <conditionalFormatting sqref="C17">
    <cfRule type="duplicateValues" dxfId="14" priority="24"/>
  </conditionalFormatting>
  <conditionalFormatting sqref="C38">
    <cfRule type="duplicateValues" dxfId="13" priority="17"/>
  </conditionalFormatting>
  <conditionalFormatting sqref="C81:C82">
    <cfRule type="duplicateValues" dxfId="12" priority="15"/>
  </conditionalFormatting>
  <conditionalFormatting sqref="C50:C52 C55:C56">
    <cfRule type="duplicateValues" dxfId="11" priority="14"/>
  </conditionalFormatting>
  <conditionalFormatting sqref="C64">
    <cfRule type="duplicateValues" dxfId="10" priority="13"/>
  </conditionalFormatting>
  <conditionalFormatting sqref="C35">
    <cfRule type="duplicateValues" dxfId="9" priority="172"/>
  </conditionalFormatting>
  <conditionalFormatting sqref="C75:C79">
    <cfRule type="duplicateValues" dxfId="8" priority="176"/>
  </conditionalFormatting>
  <conditionalFormatting sqref="C57:C59">
    <cfRule type="duplicateValues" dxfId="7" priority="180"/>
  </conditionalFormatting>
  <conditionalFormatting sqref="C11">
    <cfRule type="duplicateValues" dxfId="6" priority="6"/>
  </conditionalFormatting>
  <conditionalFormatting sqref="C12:C14">
    <cfRule type="duplicateValues" dxfId="5" priority="5"/>
  </conditionalFormatting>
  <conditionalFormatting sqref="C71:C72 C26">
    <cfRule type="duplicateValues" dxfId="4" priority="182"/>
  </conditionalFormatting>
  <conditionalFormatting sqref="C20:C21">
    <cfRule type="duplicateValues" dxfId="3" priority="188"/>
  </conditionalFormatting>
  <conditionalFormatting sqref="C49">
    <cfRule type="duplicateValues" dxfId="2" priority="189"/>
  </conditionalFormatting>
  <conditionalFormatting sqref="C53:C54">
    <cfRule type="duplicateValues" dxfId="1" priority="1"/>
  </conditionalFormatting>
  <conditionalFormatting sqref="C25 C27:C29">
    <cfRule type="duplicateValues" dxfId="0" priority="190"/>
  </conditionalFormatting>
  <hyperlinks>
    <hyperlink ref="C2:I2" r:id="rId1" display="NOMINA 2017\NOMINA ENERO 2017\nomina enero.pdf"/>
  </hyperlinks>
  <pageMargins left="0.31496062992125984" right="0.31496062992125984" top="0.55118110236220474" bottom="0.74803149606299213" header="0.31496062992125984" footer="0.31496062992125984"/>
  <pageSetup scale="8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H17" sqref="H17"/>
    </sheetView>
  </sheetViews>
  <sheetFormatPr baseColWidth="10" defaultRowHeight="15" x14ac:dyDescent="0.25"/>
  <cols>
    <col min="2" max="2" width="34.85546875" customWidth="1"/>
    <col min="3" max="3" width="13.85546875" customWidth="1"/>
    <col min="5" max="5" width="33.28515625" customWidth="1"/>
    <col min="6" max="6" width="27.28515625" customWidth="1"/>
  </cols>
  <sheetData>
    <row r="1" spans="1:8" ht="15.75" thickBot="1" x14ac:dyDescent="0.3">
      <c r="A1" s="54" t="s">
        <v>129</v>
      </c>
      <c r="B1" s="55" t="s">
        <v>130</v>
      </c>
      <c r="C1" s="56" t="s">
        <v>131</v>
      </c>
      <c r="D1" s="56" t="s">
        <v>132</v>
      </c>
      <c r="E1" s="55" t="s">
        <v>133</v>
      </c>
      <c r="F1" s="55" t="s">
        <v>134</v>
      </c>
    </row>
    <row r="2" spans="1:8" ht="15.75" thickBot="1" x14ac:dyDescent="0.3">
      <c r="A2" s="62">
        <v>1</v>
      </c>
      <c r="B2" s="58" t="s">
        <v>135</v>
      </c>
      <c r="C2" s="64">
        <v>1</v>
      </c>
      <c r="D2" s="62">
        <v>9</v>
      </c>
      <c r="E2" s="65">
        <v>12250</v>
      </c>
      <c r="F2" s="65">
        <f>E2*D2*C2</f>
        <v>110250</v>
      </c>
    </row>
    <row r="3" spans="1:8" ht="15.75" thickBot="1" x14ac:dyDescent="0.3">
      <c r="A3" s="62">
        <v>2</v>
      </c>
      <c r="B3" s="58" t="s">
        <v>136</v>
      </c>
      <c r="C3" s="66">
        <v>1</v>
      </c>
      <c r="D3" s="62">
        <v>9</v>
      </c>
      <c r="E3" s="65">
        <v>15000</v>
      </c>
      <c r="F3" s="65">
        <f t="shared" ref="F3:F13" si="0">E3*D3*C3</f>
        <v>135000</v>
      </c>
    </row>
    <row r="4" spans="1:8" ht="15.75" thickBot="1" x14ac:dyDescent="0.3">
      <c r="A4" s="62">
        <v>3</v>
      </c>
      <c r="B4" s="58" t="s">
        <v>139</v>
      </c>
      <c r="C4" s="72">
        <v>1</v>
      </c>
      <c r="D4" s="67">
        <v>9</v>
      </c>
      <c r="E4" s="74">
        <v>9350</v>
      </c>
      <c r="F4" s="65">
        <f t="shared" si="0"/>
        <v>84150</v>
      </c>
    </row>
    <row r="5" spans="1:8" ht="15.75" thickBot="1" x14ac:dyDescent="0.3">
      <c r="A5" s="62">
        <v>4</v>
      </c>
      <c r="B5" s="58" t="s">
        <v>137</v>
      </c>
      <c r="C5" s="59">
        <v>1</v>
      </c>
      <c r="D5" s="73">
        <v>9</v>
      </c>
      <c r="E5" s="60">
        <v>9350</v>
      </c>
      <c r="F5" s="65">
        <f t="shared" si="0"/>
        <v>84150</v>
      </c>
    </row>
    <row r="6" spans="1:8" ht="15.75" thickBot="1" x14ac:dyDescent="0.3">
      <c r="A6" s="62">
        <v>5</v>
      </c>
      <c r="B6" s="58" t="s">
        <v>140</v>
      </c>
      <c r="C6" s="59">
        <v>1</v>
      </c>
      <c r="D6" s="71">
        <v>9</v>
      </c>
      <c r="E6" s="60">
        <v>8200</v>
      </c>
      <c r="F6" s="65">
        <f t="shared" si="0"/>
        <v>73800</v>
      </c>
    </row>
    <row r="7" spans="1:8" ht="15.75" thickBot="1" x14ac:dyDescent="0.3">
      <c r="A7" s="62">
        <v>6</v>
      </c>
      <c r="B7" s="58" t="s">
        <v>141</v>
      </c>
      <c r="C7" s="59">
        <v>1</v>
      </c>
      <c r="D7" s="63">
        <v>9</v>
      </c>
      <c r="E7" s="60">
        <v>8000</v>
      </c>
      <c r="F7" s="65">
        <f t="shared" si="0"/>
        <v>72000</v>
      </c>
    </row>
    <row r="8" spans="1:8" ht="15.75" thickBot="1" x14ac:dyDescent="0.3">
      <c r="A8" s="62">
        <v>7</v>
      </c>
      <c r="B8" s="58" t="s">
        <v>138</v>
      </c>
      <c r="C8" s="59">
        <v>1</v>
      </c>
      <c r="D8" s="71">
        <v>9</v>
      </c>
      <c r="E8" s="60">
        <v>7600</v>
      </c>
      <c r="F8" s="65">
        <f t="shared" si="0"/>
        <v>68400</v>
      </c>
    </row>
    <row r="9" spans="1:8" ht="15.75" thickBot="1" x14ac:dyDescent="0.3">
      <c r="A9" s="62">
        <v>8</v>
      </c>
      <c r="B9" s="58" t="s">
        <v>142</v>
      </c>
      <c r="C9" s="72">
        <v>7</v>
      </c>
      <c r="D9" s="71">
        <v>9</v>
      </c>
      <c r="E9" s="60">
        <v>6450</v>
      </c>
      <c r="F9" s="65">
        <f t="shared" si="0"/>
        <v>406350</v>
      </c>
    </row>
    <row r="10" spans="1:8" ht="15.75" thickBot="1" x14ac:dyDescent="0.3">
      <c r="A10" s="62">
        <v>9</v>
      </c>
      <c r="B10" s="58" t="s">
        <v>140</v>
      </c>
      <c r="C10" s="59">
        <v>1</v>
      </c>
      <c r="D10" s="69">
        <v>9</v>
      </c>
      <c r="E10" s="60">
        <v>6450</v>
      </c>
      <c r="F10" s="65">
        <f t="shared" si="0"/>
        <v>58050</v>
      </c>
    </row>
    <row r="11" spans="1:8" ht="15.75" thickBot="1" x14ac:dyDescent="0.3">
      <c r="A11" s="62">
        <v>10</v>
      </c>
      <c r="B11" s="58" t="s">
        <v>143</v>
      </c>
      <c r="C11" s="59">
        <v>1</v>
      </c>
      <c r="D11" s="71">
        <v>9</v>
      </c>
      <c r="E11" s="60">
        <v>5850</v>
      </c>
      <c r="F11" s="65">
        <f t="shared" si="0"/>
        <v>52650</v>
      </c>
    </row>
    <row r="12" spans="1:8" ht="15.75" thickBot="1" x14ac:dyDescent="0.3">
      <c r="A12" s="62">
        <v>11</v>
      </c>
      <c r="B12" s="58" t="s">
        <v>144</v>
      </c>
      <c r="C12" s="59">
        <v>1</v>
      </c>
      <c r="D12" s="71">
        <v>9</v>
      </c>
      <c r="E12" s="60">
        <v>8200</v>
      </c>
      <c r="F12" s="65">
        <f t="shared" si="0"/>
        <v>73800</v>
      </c>
    </row>
    <row r="13" spans="1:8" ht="15.75" thickBot="1" x14ac:dyDescent="0.3">
      <c r="A13" s="71">
        <v>12</v>
      </c>
      <c r="B13" s="58" t="s">
        <v>145</v>
      </c>
      <c r="C13" s="59">
        <v>1</v>
      </c>
      <c r="D13" s="63">
        <v>9</v>
      </c>
      <c r="E13" s="60">
        <v>7000</v>
      </c>
      <c r="F13" s="74">
        <f t="shared" si="0"/>
        <v>63000</v>
      </c>
      <c r="H13" s="68"/>
    </row>
    <row r="14" spans="1:8" x14ac:dyDescent="0.25">
      <c r="D14" s="70"/>
    </row>
    <row r="15" spans="1:8" ht="18.75" x14ac:dyDescent="0.3">
      <c r="F15" s="75">
        <f>SUM(F2:F13)</f>
        <v>1281600</v>
      </c>
    </row>
    <row r="17" spans="1:6" ht="15.75" thickBot="1" x14ac:dyDescent="0.3"/>
    <row r="18" spans="1:6" ht="15.75" thickBot="1" x14ac:dyDescent="0.3">
      <c r="A18" s="54" t="s">
        <v>129</v>
      </c>
      <c r="B18" s="55" t="s">
        <v>130</v>
      </c>
      <c r="C18" s="56" t="s">
        <v>131</v>
      </c>
      <c r="D18" s="56" t="s">
        <v>132</v>
      </c>
      <c r="E18" s="55" t="s">
        <v>133</v>
      </c>
      <c r="F18" s="55" t="s">
        <v>134</v>
      </c>
    </row>
    <row r="19" spans="1:6" ht="15.75" thickBot="1" x14ac:dyDescent="0.3">
      <c r="A19" s="62">
        <v>1</v>
      </c>
      <c r="B19" s="57" t="s">
        <v>147</v>
      </c>
      <c r="C19" s="64">
        <v>1</v>
      </c>
      <c r="D19" s="62">
        <v>9</v>
      </c>
      <c r="E19" s="65">
        <v>12250</v>
      </c>
      <c r="F19" s="65">
        <f>E19*D19</f>
        <v>110250</v>
      </c>
    </row>
    <row r="20" spans="1:6" ht="15.75" thickBot="1" x14ac:dyDescent="0.3">
      <c r="A20" s="62">
        <v>2</v>
      </c>
      <c r="B20" s="71" t="s">
        <v>148</v>
      </c>
      <c r="C20" s="72">
        <v>4</v>
      </c>
      <c r="D20" s="76">
        <v>9</v>
      </c>
      <c r="E20" s="77">
        <v>11700</v>
      </c>
      <c r="F20" s="78">
        <f>C20*D20*E20</f>
        <v>421200</v>
      </c>
    </row>
    <row r="21" spans="1:6" ht="15.75" thickBot="1" x14ac:dyDescent="0.3">
      <c r="A21" s="62">
        <v>3</v>
      </c>
      <c r="B21" s="58" t="s">
        <v>149</v>
      </c>
      <c r="C21" s="59">
        <v>1</v>
      </c>
      <c r="D21" s="58">
        <v>9</v>
      </c>
      <c r="E21" s="60">
        <v>8750</v>
      </c>
      <c r="F21" s="61">
        <f t="shared" ref="F21:F29" si="1">C21*D21*E21</f>
        <v>78750</v>
      </c>
    </row>
    <row r="22" spans="1:6" ht="15.75" thickBot="1" x14ac:dyDescent="0.3">
      <c r="A22" s="62">
        <v>4</v>
      </c>
      <c r="B22" s="58" t="s">
        <v>150</v>
      </c>
      <c r="C22" s="59">
        <v>1</v>
      </c>
      <c r="D22" s="58">
        <v>9</v>
      </c>
      <c r="E22" s="60">
        <v>8200</v>
      </c>
      <c r="F22" s="61">
        <f t="shared" si="1"/>
        <v>73800</v>
      </c>
    </row>
    <row r="23" spans="1:6" ht="15.75" thickBot="1" x14ac:dyDescent="0.3">
      <c r="A23" s="62">
        <v>5</v>
      </c>
      <c r="B23" s="58" t="s">
        <v>151</v>
      </c>
      <c r="C23" s="59">
        <v>1</v>
      </c>
      <c r="D23" s="58">
        <v>9</v>
      </c>
      <c r="E23" s="60">
        <v>7600</v>
      </c>
      <c r="F23" s="61">
        <f t="shared" si="1"/>
        <v>68400</v>
      </c>
    </row>
    <row r="24" spans="1:6" ht="15.75" thickBot="1" x14ac:dyDescent="0.3">
      <c r="A24" s="62">
        <v>6</v>
      </c>
      <c r="B24" s="58" t="s">
        <v>151</v>
      </c>
      <c r="C24" s="59">
        <v>1</v>
      </c>
      <c r="D24" s="58">
        <v>9</v>
      </c>
      <c r="E24" s="60">
        <v>6450</v>
      </c>
      <c r="F24" s="61">
        <f t="shared" si="1"/>
        <v>58050</v>
      </c>
    </row>
    <row r="25" spans="1:6" ht="15.75" thickBot="1" x14ac:dyDescent="0.3">
      <c r="A25" s="62">
        <v>7</v>
      </c>
      <c r="B25" s="58" t="s">
        <v>151</v>
      </c>
      <c r="C25" s="59">
        <v>3</v>
      </c>
      <c r="D25" s="58">
        <v>9</v>
      </c>
      <c r="E25" s="60">
        <v>5850</v>
      </c>
      <c r="F25" s="61">
        <f t="shared" si="1"/>
        <v>157950</v>
      </c>
    </row>
    <row r="26" spans="1:6" ht="15.75" thickBot="1" x14ac:dyDescent="0.3">
      <c r="A26" s="62">
        <v>8</v>
      </c>
      <c r="B26" s="58" t="s">
        <v>146</v>
      </c>
      <c r="C26" s="59">
        <v>1</v>
      </c>
      <c r="D26" s="58">
        <v>9</v>
      </c>
      <c r="E26" s="60">
        <v>5850</v>
      </c>
      <c r="F26" s="61">
        <f t="shared" si="1"/>
        <v>52650</v>
      </c>
    </row>
    <row r="27" spans="1:6" ht="15.75" thickBot="1" x14ac:dyDescent="0.3">
      <c r="A27" s="62">
        <v>9</v>
      </c>
      <c r="B27" s="58" t="s">
        <v>152</v>
      </c>
      <c r="C27" s="59">
        <v>2</v>
      </c>
      <c r="D27" s="58">
        <v>9</v>
      </c>
      <c r="E27" s="60">
        <v>5250</v>
      </c>
      <c r="F27" s="61">
        <f t="shared" si="1"/>
        <v>94500</v>
      </c>
    </row>
    <row r="28" spans="1:6" ht="15.75" thickBot="1" x14ac:dyDescent="0.3">
      <c r="A28" s="62">
        <v>10</v>
      </c>
      <c r="B28" s="58" t="s">
        <v>153</v>
      </c>
      <c r="C28" s="59">
        <v>1</v>
      </c>
      <c r="D28" s="58">
        <v>9</v>
      </c>
      <c r="E28" s="60">
        <v>13350</v>
      </c>
      <c r="F28" s="61">
        <f t="shared" si="1"/>
        <v>120150</v>
      </c>
    </row>
    <row r="29" spans="1:6" ht="15.75" thickBot="1" x14ac:dyDescent="0.3">
      <c r="A29" s="62">
        <v>11</v>
      </c>
      <c r="B29" s="58" t="s">
        <v>154</v>
      </c>
      <c r="C29" s="59">
        <v>1</v>
      </c>
      <c r="D29" s="58">
        <v>9</v>
      </c>
      <c r="E29" s="60">
        <v>7000</v>
      </c>
      <c r="F29" s="61">
        <f t="shared" si="1"/>
        <v>63000</v>
      </c>
    </row>
    <row r="30" spans="1:6" ht="15.75" thickBot="1" x14ac:dyDescent="0.3">
      <c r="A30" s="71">
        <v>12</v>
      </c>
      <c r="B30" s="58" t="s">
        <v>155</v>
      </c>
      <c r="C30" s="59">
        <v>1</v>
      </c>
      <c r="D30" s="58">
        <v>9</v>
      </c>
      <c r="E30" s="60">
        <v>5850</v>
      </c>
      <c r="F30" s="61">
        <v>60000</v>
      </c>
    </row>
    <row r="32" spans="1:6" x14ac:dyDescent="0.25">
      <c r="F32" s="68">
        <f>SUM(F19:F30)</f>
        <v>1358700</v>
      </c>
    </row>
    <row r="34" spans="1:6" ht="15.75" thickBot="1" x14ac:dyDescent="0.3"/>
    <row r="35" spans="1:6" ht="15.75" thickBot="1" x14ac:dyDescent="0.3">
      <c r="A35" s="54" t="s">
        <v>129</v>
      </c>
      <c r="B35" s="55" t="s">
        <v>130</v>
      </c>
      <c r="C35" s="56" t="s">
        <v>131</v>
      </c>
      <c r="D35" s="56" t="s">
        <v>132</v>
      </c>
      <c r="E35" s="55" t="s">
        <v>133</v>
      </c>
      <c r="F35" s="55" t="s">
        <v>134</v>
      </c>
    </row>
    <row r="36" spans="1:6" ht="15.75" thickBot="1" x14ac:dyDescent="0.3">
      <c r="A36" s="62">
        <v>1</v>
      </c>
      <c r="B36" s="57" t="s">
        <v>156</v>
      </c>
      <c r="C36" s="64">
        <v>1</v>
      </c>
      <c r="D36" s="62">
        <v>9</v>
      </c>
      <c r="E36" s="65">
        <v>5850</v>
      </c>
      <c r="F36" s="65">
        <f>E36*D36</f>
        <v>52650</v>
      </c>
    </row>
    <row r="37" spans="1:6" ht="15.75" thickBot="1" x14ac:dyDescent="0.3">
      <c r="A37" s="62">
        <v>2</v>
      </c>
      <c r="B37" s="71" t="s">
        <v>157</v>
      </c>
      <c r="C37" s="72">
        <v>2</v>
      </c>
      <c r="D37" s="76">
        <v>9</v>
      </c>
      <c r="E37" s="77">
        <v>5850</v>
      </c>
      <c r="F37" s="78">
        <f>C37*D37*E37</f>
        <v>105300</v>
      </c>
    </row>
    <row r="38" spans="1:6" ht="15.75" thickBot="1" x14ac:dyDescent="0.3">
      <c r="A38" s="71">
        <v>3</v>
      </c>
      <c r="B38" s="58" t="s">
        <v>158</v>
      </c>
      <c r="C38" s="59">
        <v>1</v>
      </c>
      <c r="D38" s="58">
        <v>9</v>
      </c>
      <c r="E38" s="60">
        <v>4700</v>
      </c>
      <c r="F38" s="61">
        <f>C38*D38*E38</f>
        <v>42300</v>
      </c>
    </row>
    <row r="40" spans="1:6" x14ac:dyDescent="0.25">
      <c r="F40" s="68">
        <f>SUM(F36:F38)</f>
        <v>200250</v>
      </c>
    </row>
    <row r="41" spans="1:6" ht="15.75" thickBot="1" x14ac:dyDescent="0.3"/>
    <row r="42" spans="1:6" ht="15.75" thickBot="1" x14ac:dyDescent="0.3">
      <c r="A42" s="54" t="s">
        <v>129</v>
      </c>
      <c r="B42" s="55" t="s">
        <v>130</v>
      </c>
      <c r="C42" s="56" t="s">
        <v>131</v>
      </c>
      <c r="D42" s="56" t="s">
        <v>132</v>
      </c>
      <c r="E42" s="55" t="s">
        <v>133</v>
      </c>
      <c r="F42" s="55" t="s">
        <v>134</v>
      </c>
    </row>
    <row r="43" spans="1:6" ht="15.75" thickBot="1" x14ac:dyDescent="0.3">
      <c r="A43" s="62">
        <v>1</v>
      </c>
      <c r="B43" s="57" t="s">
        <v>159</v>
      </c>
      <c r="C43" s="64">
        <v>3</v>
      </c>
      <c r="D43" s="62">
        <v>9</v>
      </c>
      <c r="E43" s="65">
        <v>5850</v>
      </c>
      <c r="F43" s="65">
        <f>E43*D43*C43</f>
        <v>157950</v>
      </c>
    </row>
    <row r="44" spans="1:6" ht="15.75" thickBot="1" x14ac:dyDescent="0.3">
      <c r="A44" s="62">
        <v>2</v>
      </c>
      <c r="B44" s="71" t="s">
        <v>160</v>
      </c>
      <c r="C44" s="72">
        <v>1</v>
      </c>
      <c r="D44" s="76">
        <v>9</v>
      </c>
      <c r="E44" s="77">
        <v>5250</v>
      </c>
      <c r="F44" s="78">
        <f>C44*D44*E44</f>
        <v>47250</v>
      </c>
    </row>
    <row r="45" spans="1:6" ht="15.75" thickBot="1" x14ac:dyDescent="0.3">
      <c r="A45" s="71">
        <v>3</v>
      </c>
      <c r="B45" s="58" t="s">
        <v>161</v>
      </c>
      <c r="C45" s="59">
        <v>4</v>
      </c>
      <c r="D45" s="58">
        <v>9</v>
      </c>
      <c r="E45" s="60">
        <v>4100</v>
      </c>
      <c r="F45" s="61">
        <f>C45*D45*E45</f>
        <v>147600</v>
      </c>
    </row>
    <row r="47" spans="1:6" x14ac:dyDescent="0.25">
      <c r="F47" s="68">
        <f>SUM(F43:F45)</f>
        <v>352800</v>
      </c>
    </row>
    <row r="50" spans="6:6" x14ac:dyDescent="0.25">
      <c r="F50" s="68">
        <f>SUM(F47+F40+F32+F15)</f>
        <v>3193350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029 </vt:lpstr>
      <vt:lpstr>Hoja1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Sofia Schaad</cp:lastModifiedBy>
  <cp:lastPrinted>2021-07-20T21:43:45Z</cp:lastPrinted>
  <dcterms:created xsi:type="dcterms:W3CDTF">2019-01-22T18:57:28Z</dcterms:created>
  <dcterms:modified xsi:type="dcterms:W3CDTF">2021-09-06T21:26:41Z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