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Y:\RRHH 2021\NOMINAS 2021\029\AGOSTO\"/>
    </mc:Choice>
  </mc:AlternateContent>
  <bookViews>
    <workbookView xWindow="0" yWindow="0" windowWidth="28800" windowHeight="12330"/>
  </bookViews>
  <sheets>
    <sheet name="NOMINA 029 " sheetId="1" r:id="rId1"/>
    <sheet name="Hoja1" sheetId="2" r:id="rId2"/>
  </sheets>
  <definedNames>
    <definedName name="_xlnm.Print_Area" localSheetId="0">'NOMINA 029 '!$B:$J</definedName>
    <definedName name="_xlnm.Print_Titles" localSheetId="0">'NOMINA 029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4" i="1" l="1"/>
  <c r="I10" i="1"/>
  <c r="F3" i="2" l="1"/>
  <c r="F4" i="2"/>
  <c r="F5" i="2"/>
  <c r="F6" i="2"/>
  <c r="F7" i="2"/>
  <c r="F8" i="2"/>
  <c r="F9" i="2"/>
  <c r="F10" i="2"/>
  <c r="F11" i="2"/>
  <c r="F12" i="2"/>
  <c r="F13" i="2"/>
  <c r="F2" i="2"/>
  <c r="F43" i="2"/>
  <c r="F44" i="2"/>
  <c r="F45" i="2"/>
  <c r="F47" i="2" s="1"/>
  <c r="F38" i="2"/>
  <c r="F36" i="2"/>
  <c r="F40" i="2" s="1"/>
  <c r="F37" i="2"/>
  <c r="F28" i="2"/>
  <c r="F27" i="2"/>
  <c r="F26" i="2"/>
  <c r="F21" i="2"/>
  <c r="F22" i="2"/>
  <c r="F23" i="2"/>
  <c r="F24" i="2"/>
  <c r="F25" i="2"/>
  <c r="F29" i="2"/>
  <c r="F20" i="2"/>
  <c r="F19" i="2"/>
  <c r="F15" i="2" l="1"/>
  <c r="F32" i="2"/>
  <c r="F50" i="2" l="1"/>
</calcChain>
</file>

<file path=xl/sharedStrings.xml><?xml version="1.0" encoding="utf-8"?>
<sst xmlns="http://schemas.openxmlformats.org/spreadsheetml/2006/main" count="100" uniqueCount="69">
  <si>
    <t xml:space="preserve">UBICACIÓN </t>
  </si>
  <si>
    <t xml:space="preserve">NOMBRE </t>
  </si>
  <si>
    <t xml:space="preserve">DURACIÓN DEL CONTRATO </t>
  </si>
  <si>
    <t xml:space="preserve">FECHA DE CONTRATO </t>
  </si>
  <si>
    <t xml:space="preserve">CONTRATO </t>
  </si>
  <si>
    <t xml:space="preserve">NIT </t>
  </si>
  <si>
    <t xml:space="preserve">NO. </t>
  </si>
  <si>
    <t>AUTORIDAD PARA EL MANEJO SUSTENTABLE DE LA CUENCA Y DEL LAGO DE AMATITLÁN
NOMINA MENSUAL DEL RENGLÓN 029 "OTRAS REMUNERACIONES DE PERSONAL TEMPORAL"</t>
  </si>
  <si>
    <t xml:space="preserve">NOMINA MENSUAL DEL RENGLON 029 " OTRAS REMUNERACIONES DE PERSONAL TEMPORAL </t>
  </si>
  <si>
    <t>Líquidos y Sólidos</t>
  </si>
  <si>
    <t>Luz Esmérita López Del Aguila</t>
  </si>
  <si>
    <t>DEVENGADO</t>
  </si>
  <si>
    <t>Vo.Bo.</t>
  </si>
  <si>
    <t>AMSA</t>
  </si>
  <si>
    <t>Realizó:</t>
  </si>
  <si>
    <t>Encargado de Nómina</t>
  </si>
  <si>
    <t>11130016-219-00-33-00-000-001-000-029-0115-11-0000-0000</t>
  </si>
  <si>
    <t>11130016-219-00-33-00-000-002-000-029-0115-11-0000-0000</t>
  </si>
  <si>
    <t>03/05/2021 AL 31/08/2021</t>
  </si>
  <si>
    <t>24-2021-029-AMSA</t>
  </si>
  <si>
    <t>NO.</t>
  </si>
  <si>
    <t>NATURALEZA DEL SERVICIO</t>
  </si>
  <si>
    <t>CANTIDAD</t>
  </si>
  <si>
    <t>MESES</t>
  </si>
  <si>
    <t>HONORARIOS</t>
  </si>
  <si>
    <t>MONTO ANUAL</t>
  </si>
  <si>
    <t>Profesional de Dirección Ejecutiva</t>
  </si>
  <si>
    <t>Profesional de Comunicación Social</t>
  </si>
  <si>
    <t>Técnico en Mantenimiento</t>
  </si>
  <si>
    <t>Técnica en Informática</t>
  </si>
  <si>
    <t>Técnico en Tesoreria</t>
  </si>
  <si>
    <t>Técnico en Inventarios</t>
  </si>
  <si>
    <t>Técnico División Financiera</t>
  </si>
  <si>
    <t>Técnicos en Transportes</t>
  </si>
  <si>
    <t>Técnico en Mesajeria</t>
  </si>
  <si>
    <t>Técnica en Evaluación y Seguimiento</t>
  </si>
  <si>
    <t>Técnica en Información Pública</t>
  </si>
  <si>
    <t>Técnico en Manejo de Maquinaria</t>
  </si>
  <si>
    <t xml:space="preserve">Profesional en Metales </t>
  </si>
  <si>
    <t>Profesional en Control Ambiental</t>
  </si>
  <si>
    <t>Técnica en Control Ambiental</t>
  </si>
  <si>
    <t>Técnica en Desechos Líquidos</t>
  </si>
  <si>
    <t>Técnico en Desechos Sólidos</t>
  </si>
  <si>
    <t>Técnico en Limpieza del Lago</t>
  </si>
  <si>
    <t>Profesional en Reingenieria</t>
  </si>
  <si>
    <t>Técnico en Reingenieria</t>
  </si>
  <si>
    <t>Tecnica en Educación Ambiental</t>
  </si>
  <si>
    <t>Técnica en Ordenamiento Territorial</t>
  </si>
  <si>
    <t>Técnico en Ejecución de Proyectos</t>
  </si>
  <si>
    <t>Técncia Asistente de Proyectos</t>
  </si>
  <si>
    <t>Técnico Conservación de Suelos</t>
  </si>
  <si>
    <t>Técnica Asistente Forestal</t>
  </si>
  <si>
    <t>Técnico Forestal</t>
  </si>
  <si>
    <t xml:space="preserve">FACTURA </t>
  </si>
  <si>
    <t xml:space="preserve">Claudia Reinoso Fuentes </t>
  </si>
  <si>
    <t>TOTAL</t>
  </si>
  <si>
    <t xml:space="preserve">                                 Edgar Rolando Zamora Ruíz</t>
  </si>
  <si>
    <t xml:space="preserve">                                           Director Ejecutivo</t>
  </si>
  <si>
    <t xml:space="preserve">                                                     AMSA</t>
  </si>
  <si>
    <t>NPG</t>
  </si>
  <si>
    <t>E489320783</t>
  </si>
  <si>
    <t>CORRESPONDIENTE AL MES DE AGOSTO 2021</t>
  </si>
  <si>
    <t>02/08/2021 al 31/12/2021</t>
  </si>
  <si>
    <t>B6D7BD37  2582071160</t>
  </si>
  <si>
    <t>61-2021-029-AMSA</t>
  </si>
  <si>
    <t>Estefpany Nicole Amado Moreno</t>
  </si>
  <si>
    <t>Recursos Humanos</t>
  </si>
  <si>
    <t>FC71D0AC 3703458583</t>
  </si>
  <si>
    <t>E491839936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</si>
</sst>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  <numFmt numFmtId="165" formatCode="_-[$Q-100A]* #,##0.00_-;\-[$Q-100A]* #,##0.00_-;_-[$Q-100A]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1" tint="4.9989318521683403E-2"/>
      <name val="Calibri Light"/>
      <family val="2"/>
      <scheme val="major"/>
    </font>
    <font>
      <u/>
      <sz val="10"/>
      <color theme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name val="Arial Narrow"/>
      <family val="2"/>
    </font>
    <font>
      <sz val="10"/>
      <color theme="1"/>
      <name val="Arial"/>
      <family val="2"/>
    </font>
    <font>
      <u/>
      <sz val="11"/>
      <color theme="11"/>
      <name val="Calibri"/>
      <family val="2"/>
      <scheme val="minor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9"/>
      <color rgb="FF30457A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9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1">
    <xf numFmtId="0" fontId="0" fillId="0" borderId="0" xfId="0"/>
    <xf numFmtId="0" fontId="6" fillId="3" borderId="0" xfId="0" applyFont="1" applyFill="1"/>
    <xf numFmtId="0" fontId="6" fillId="3" borderId="0" xfId="0" applyFont="1" applyFill="1" applyBorder="1" applyAlignment="1">
      <alignment horizontal="center"/>
    </xf>
    <xf numFmtId="49" fontId="11" fillId="3" borderId="2" xfId="3" applyNumberFormat="1" applyFont="1" applyFill="1" applyBorder="1" applyAlignment="1">
      <alignment vertical="center"/>
    </xf>
    <xf numFmtId="0" fontId="11" fillId="3" borderId="0" xfId="3" applyFont="1" applyFill="1" applyBorder="1" applyAlignment="1">
      <alignment horizontal="right" vertical="center"/>
    </xf>
    <xf numFmtId="0" fontId="0" fillId="3" borderId="0" xfId="0" applyFill="1"/>
    <xf numFmtId="0" fontId="11" fillId="3" borderId="0" xfId="3" applyFont="1" applyFill="1" applyBorder="1" applyAlignment="1">
      <alignment vertical="center"/>
    </xf>
    <xf numFmtId="0" fontId="6" fillId="3" borderId="0" xfId="0" applyFont="1" applyFill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wrapText="1"/>
    </xf>
    <xf numFmtId="0" fontId="0" fillId="3" borderId="0" xfId="0" applyNumberForma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14" fontId="6" fillId="3" borderId="0" xfId="0" applyNumberFormat="1" applyFont="1" applyFill="1" applyBorder="1" applyAlignment="1">
      <alignment horizontal="center"/>
    </xf>
    <xf numFmtId="0" fontId="7" fillId="3" borderId="0" xfId="2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6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wrapText="1"/>
    </xf>
    <xf numFmtId="164" fontId="10" fillId="0" borderId="0" xfId="0" applyNumberFormat="1" applyFont="1" applyFill="1" applyBorder="1" applyAlignment="1">
      <alignment horizontal="center" vertical="center"/>
    </xf>
    <xf numFmtId="0" fontId="6" fillId="3" borderId="0" xfId="0" applyFont="1" applyFill="1"/>
    <xf numFmtId="14" fontId="14" fillId="3" borderId="1" xfId="0" applyNumberFormat="1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15" fillId="3" borderId="1" xfId="1" applyNumberFormat="1" applyFont="1" applyFill="1" applyBorder="1" applyAlignment="1">
      <alignment horizontal="center" vertical="center"/>
    </xf>
    <xf numFmtId="0" fontId="15" fillId="3" borderId="1" xfId="2" applyFont="1" applyFill="1" applyBorder="1" applyAlignment="1">
      <alignment horizontal="left" vertical="center"/>
    </xf>
    <xf numFmtId="164" fontId="14" fillId="3" borderId="1" xfId="0" applyNumberFormat="1" applyFont="1" applyFill="1" applyBorder="1" applyAlignment="1">
      <alignment horizontal="center"/>
    </xf>
    <xf numFmtId="0" fontId="15" fillId="3" borderId="1" xfId="2" applyFont="1" applyFill="1" applyBorder="1" applyAlignment="1">
      <alignment vertical="center"/>
    </xf>
    <xf numFmtId="164" fontId="14" fillId="3" borderId="1" xfId="0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 wrapText="1"/>
    </xf>
    <xf numFmtId="8" fontId="17" fillId="6" borderId="9" xfId="0" applyNumberFormat="1" applyFont="1" applyFill="1" applyBorder="1" applyAlignment="1">
      <alignment horizontal="center" vertical="center"/>
    </xf>
    <xf numFmtId="8" fontId="17" fillId="6" borderId="9" xfId="0" applyNumberFormat="1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8" fontId="17" fillId="6" borderId="11" xfId="0" applyNumberFormat="1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/>
    </xf>
    <xf numFmtId="8" fontId="0" fillId="0" borderId="0" xfId="0" applyNumberFormat="1"/>
    <xf numFmtId="0" fontId="17" fillId="6" borderId="1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/>
    </xf>
    <xf numFmtId="8" fontId="17" fillId="6" borderId="6" xfId="0" applyNumberFormat="1" applyFont="1" applyFill="1" applyBorder="1" applyAlignment="1">
      <alignment horizontal="center" vertical="center"/>
    </xf>
    <xf numFmtId="8" fontId="18" fillId="0" borderId="0" xfId="0" applyNumberFormat="1" applyFont="1"/>
    <xf numFmtId="0" fontId="17" fillId="6" borderId="7" xfId="0" applyFont="1" applyFill="1" applyBorder="1" applyAlignment="1">
      <alignment horizontal="center" vertical="center"/>
    </xf>
    <xf numFmtId="8" fontId="17" fillId="6" borderId="7" xfId="0" applyNumberFormat="1" applyFont="1" applyFill="1" applyBorder="1" applyAlignment="1">
      <alignment horizontal="center" vertical="center"/>
    </xf>
    <xf numFmtId="8" fontId="17" fillId="6" borderId="7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64" fontId="10" fillId="3" borderId="0" xfId="0" applyNumberFormat="1" applyFont="1" applyFill="1" applyBorder="1" applyAlignment="1"/>
    <xf numFmtId="164" fontId="10" fillId="3" borderId="0" xfId="0" applyNumberFormat="1" applyFont="1" applyFill="1" applyBorder="1"/>
    <xf numFmtId="165" fontId="10" fillId="0" borderId="5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4" xfId="0" applyNumberFormat="1" applyFont="1" applyFill="1" applyBorder="1"/>
    <xf numFmtId="44" fontId="15" fillId="3" borderId="1" xfId="2" applyNumberFormat="1" applyFont="1" applyFill="1" applyBorder="1" applyAlignment="1">
      <alignment horizontal="left" vertical="center"/>
    </xf>
    <xf numFmtId="44" fontId="7" fillId="0" borderId="4" xfId="2" applyNumberFormat="1" applyFont="1" applyFill="1" applyBorder="1" applyAlignment="1">
      <alignment horizontal="left" vertical="center"/>
    </xf>
    <xf numFmtId="0" fontId="19" fillId="0" borderId="1" xfId="0" applyFont="1" applyBorder="1"/>
    <xf numFmtId="0" fontId="14" fillId="3" borderId="1" xfId="0" applyFont="1" applyFill="1" applyBorder="1" applyAlignment="1">
      <alignment horizontal="left" vertical="center"/>
    </xf>
    <xf numFmtId="0" fontId="5" fillId="3" borderId="2" xfId="3" applyFont="1" applyFill="1" applyBorder="1" applyAlignment="1">
      <alignment horizontal="center" vertical="center"/>
    </xf>
    <xf numFmtId="0" fontId="8" fillId="3" borderId="0" xfId="4" applyFont="1" applyFill="1" applyBorder="1" applyAlignment="1">
      <alignment horizontal="center" vertical="center" wrapText="1"/>
    </xf>
    <xf numFmtId="0" fontId="9" fillId="3" borderId="0" xfId="4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/>
    </xf>
    <xf numFmtId="0" fontId="5" fillId="3" borderId="0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11" fillId="3" borderId="0" xfId="3" applyFont="1" applyFill="1" applyBorder="1" applyAlignment="1">
      <alignment horizontal="center" vertical="center"/>
    </xf>
    <xf numFmtId="0" fontId="11" fillId="3" borderId="0" xfId="3" applyFont="1" applyFill="1" applyBorder="1" applyAlignment="1">
      <alignment horizontal="left" vertical="center"/>
    </xf>
    <xf numFmtId="0" fontId="11" fillId="3" borderId="3" xfId="3" applyFont="1" applyFill="1" applyBorder="1" applyAlignment="1">
      <alignment horizontal="left" vertical="center"/>
    </xf>
    <xf numFmtId="0" fontId="11" fillId="3" borderId="3" xfId="3" applyFont="1" applyFill="1" applyBorder="1" applyAlignment="1">
      <alignment horizontal="center" vertical="center"/>
    </xf>
  </cellXfs>
  <cellStyles count="89">
    <cellStyle name="Énfasis2" xfId="1" builtinId="33"/>
    <cellStyle name="Hipervínculo" xfId="4" builtinId="8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Moneda 2" xfId="5"/>
    <cellStyle name="Moneda 2 2" xfId="7"/>
    <cellStyle name="Moneda 2 2 2" xfId="33"/>
    <cellStyle name="Moneda 2 2 2 2" xfId="41"/>
    <cellStyle name="Moneda 2 2 2 2 2" xfId="57"/>
    <cellStyle name="Moneda 2 2 2 2 2 2" xfId="88"/>
    <cellStyle name="Moneda 2 2 2 2 3" xfId="72"/>
    <cellStyle name="Moneda 2 2 2 3" xfId="49"/>
    <cellStyle name="Moneda 2 2 2 3 2" xfId="80"/>
    <cellStyle name="Moneda 2 2 2 4" xfId="64"/>
    <cellStyle name="Moneda 2 2 3" xfId="37"/>
    <cellStyle name="Moneda 2 2 3 2" xfId="53"/>
    <cellStyle name="Moneda 2 2 3 2 2" xfId="84"/>
    <cellStyle name="Moneda 2 2 3 3" xfId="68"/>
    <cellStyle name="Moneda 2 2 4" xfId="45"/>
    <cellStyle name="Moneda 2 2 4 2" xfId="76"/>
    <cellStyle name="Moneda 2 2 5" xfId="60"/>
    <cellStyle name="Moneda 2 3" xfId="31"/>
    <cellStyle name="Moneda 2 3 2" xfId="39"/>
    <cellStyle name="Moneda 2 3 2 2" xfId="55"/>
    <cellStyle name="Moneda 2 3 2 2 2" xfId="86"/>
    <cellStyle name="Moneda 2 3 2 3" xfId="70"/>
    <cellStyle name="Moneda 2 3 3" xfId="47"/>
    <cellStyle name="Moneda 2 3 3 2" xfId="78"/>
    <cellStyle name="Moneda 2 3 4" xfId="62"/>
    <cellStyle name="Moneda 2 4" xfId="35"/>
    <cellStyle name="Moneda 2 4 2" xfId="51"/>
    <cellStyle name="Moneda 2 4 2 2" xfId="82"/>
    <cellStyle name="Moneda 2 4 3" xfId="66"/>
    <cellStyle name="Moneda 2 5" xfId="43"/>
    <cellStyle name="Moneda 2 5 2" xfId="74"/>
    <cellStyle name="Moneda 2 6" xfId="58"/>
    <cellStyle name="Moneda 3" xfId="6"/>
    <cellStyle name="Moneda 3 2" xfId="32"/>
    <cellStyle name="Moneda 3 2 2" xfId="40"/>
    <cellStyle name="Moneda 3 2 2 2" xfId="56"/>
    <cellStyle name="Moneda 3 2 2 2 2" xfId="87"/>
    <cellStyle name="Moneda 3 2 2 3" xfId="71"/>
    <cellStyle name="Moneda 3 2 3" xfId="48"/>
    <cellStyle name="Moneda 3 2 3 2" xfId="79"/>
    <cellStyle name="Moneda 3 2 4" xfId="63"/>
    <cellStyle name="Moneda 3 3" xfId="36"/>
    <cellStyle name="Moneda 3 3 2" xfId="52"/>
    <cellStyle name="Moneda 3 3 2 2" xfId="83"/>
    <cellStyle name="Moneda 3 3 3" xfId="67"/>
    <cellStyle name="Moneda 3 4" xfId="44"/>
    <cellStyle name="Moneda 3 4 2" xfId="75"/>
    <cellStyle name="Moneda 3 5" xfId="59"/>
    <cellStyle name="Moneda 4" xfId="30"/>
    <cellStyle name="Moneda 4 2" xfId="38"/>
    <cellStyle name="Moneda 4 2 2" xfId="54"/>
    <cellStyle name="Moneda 4 2 2 2" xfId="85"/>
    <cellStyle name="Moneda 4 2 3" xfId="69"/>
    <cellStyle name="Moneda 4 3" xfId="46"/>
    <cellStyle name="Moneda 4 3 2" xfId="77"/>
    <cellStyle name="Moneda 4 4" xfId="61"/>
    <cellStyle name="Moneda 5" xfId="34"/>
    <cellStyle name="Moneda 5 2" xfId="50"/>
    <cellStyle name="Moneda 5 2 2" xfId="81"/>
    <cellStyle name="Moneda 5 3" xfId="65"/>
    <cellStyle name="Moneda 6" xfId="42"/>
    <cellStyle name="Moneda 6 2" xfId="73"/>
    <cellStyle name="Normal" xfId="0" builtinId="0"/>
    <cellStyle name="Normal 2" xfId="3"/>
    <cellStyle name="Normal_jacki 031-029-021-022_POR DIVISIÓN FUNCIONAL JACKI3 28-05-2010 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13" name="2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14" name="3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16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17" name="1 CuadroTexto"/>
        <xdr:cNvSpPr txBox="1"/>
      </xdr:nvSpPr>
      <xdr:spPr>
        <a:xfrm>
          <a:off x="83820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19" name="2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20" name="3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21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23" name="2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24" name="3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25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27" name="2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28" name="3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29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31" name="2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32" name="3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33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39" name="2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40" name="3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41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37" name="2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38" name="3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84731" cy="264560"/>
    <xdr:sp macro="" textlink="">
      <xdr:nvSpPr>
        <xdr:cNvPr id="59" name="1 CuadroTexto"/>
        <xdr:cNvSpPr txBox="1"/>
      </xdr:nvSpPr>
      <xdr:spPr>
        <a:xfrm>
          <a:off x="7524750" y="16939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51288</xdr:colOff>
      <xdr:row>12</xdr:row>
      <xdr:rowOff>0</xdr:rowOff>
    </xdr:from>
    <xdr:ext cx="133443" cy="264560"/>
    <xdr:sp macro="" textlink="">
      <xdr:nvSpPr>
        <xdr:cNvPr id="60" name="1 CuadroTexto"/>
        <xdr:cNvSpPr txBox="1"/>
      </xdr:nvSpPr>
      <xdr:spPr>
        <a:xfrm>
          <a:off x="5026269" y="22493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63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64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65" name="2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66" name="3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67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68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69" name="2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70" name="3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71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72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73" name="2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74" name="3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75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76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85" name="2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86" name="3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93" name="2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94" name="3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96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97" name="2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98" name="3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101" name="2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102" name="3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103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7524750" y="24457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106" name="1 CuadroTexto"/>
        <xdr:cNvSpPr txBox="1"/>
      </xdr:nvSpPr>
      <xdr:spPr>
        <a:xfrm>
          <a:off x="7524750" y="251020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07" name="2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08" name="3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1627187</xdr:colOff>
      <xdr:row>8</xdr:row>
      <xdr:rowOff>0</xdr:rowOff>
    </xdr:from>
    <xdr:ext cx="184731" cy="264560"/>
    <xdr:sp macro="" textlink="">
      <xdr:nvSpPr>
        <xdr:cNvPr id="110" name="1 CuadroTexto"/>
        <xdr:cNvSpPr txBox="1"/>
      </xdr:nvSpPr>
      <xdr:spPr>
        <a:xfrm>
          <a:off x="5540375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1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1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1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2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2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2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2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2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2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2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2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28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29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3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32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33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4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4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4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4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4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4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4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55963</xdr:rowOff>
    </xdr:from>
    <xdr:to>
      <xdr:col>4</xdr:col>
      <xdr:colOff>307731</xdr:colOff>
      <xdr:row>5</xdr:row>
      <xdr:rowOff>32271</xdr:rowOff>
    </xdr:to>
    <xdr:pic>
      <xdr:nvPicPr>
        <xdr:cNvPr id="148" name="Imagen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963"/>
          <a:ext cx="2498481" cy="643058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54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55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56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159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160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161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162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165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166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168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169" name="2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170" name="3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173" name="2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174" name="3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175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176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4974981" y="373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80" name="1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1627187</xdr:colOff>
      <xdr:row>8</xdr:row>
      <xdr:rowOff>0</xdr:rowOff>
    </xdr:from>
    <xdr:ext cx="184731" cy="264560"/>
    <xdr:sp macro="" textlink="">
      <xdr:nvSpPr>
        <xdr:cNvPr id="181" name="1 CuadroTexto"/>
        <xdr:cNvSpPr txBox="1"/>
      </xdr:nvSpPr>
      <xdr:spPr>
        <a:xfrm>
          <a:off x="4975591" y="3921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8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8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8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9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9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9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9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9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9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19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0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03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04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22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mtambito/AppData/Roaming/Microsoft/Excel/NOMINA%202017/NOMINA%20ENERO%202017/nomina%20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="130" zoomScaleNormal="130" zoomScalePageLayoutView="15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F18" sqref="F18"/>
    </sheetView>
  </sheetViews>
  <sheetFormatPr baseColWidth="10" defaultColWidth="10.85546875" defaultRowHeight="12.75" x14ac:dyDescent="0.2"/>
  <cols>
    <col min="1" max="1" width="2.140625" style="11" hidden="1" customWidth="1"/>
    <col min="2" max="2" width="4.85546875" style="7" bestFit="1" customWidth="1"/>
    <col min="3" max="3" width="10" style="1" bestFit="1" customWidth="1"/>
    <col min="4" max="4" width="18" style="1" customWidth="1"/>
    <col min="5" max="5" width="14.5703125" style="7" customWidth="1"/>
    <col min="6" max="6" width="24.42578125" style="7" bestFit="1" customWidth="1"/>
    <col min="7" max="7" width="29.7109375" style="1" customWidth="1"/>
    <col min="8" max="8" width="20.28515625" style="1" customWidth="1"/>
    <col min="9" max="9" width="15.7109375" style="25" customWidth="1"/>
    <col min="10" max="10" width="21.28515625" style="25" hidden="1" customWidth="1"/>
    <col min="11" max="11" width="13.42578125" style="1" hidden="1" customWidth="1"/>
    <col min="12" max="16384" width="10.85546875" style="1"/>
  </cols>
  <sheetData>
    <row r="1" spans="2:11" ht="10.5" customHeight="1" x14ac:dyDescent="0.2"/>
    <row r="2" spans="2:11" ht="11.25" customHeight="1" x14ac:dyDescent="0.2">
      <c r="C2" s="72" t="s">
        <v>7</v>
      </c>
      <c r="D2" s="73"/>
      <c r="E2" s="73"/>
      <c r="F2" s="73"/>
      <c r="G2" s="73"/>
      <c r="H2" s="73"/>
      <c r="I2" s="73"/>
      <c r="J2" s="73"/>
    </row>
    <row r="3" spans="2:11" ht="11.25" customHeight="1" x14ac:dyDescent="0.2">
      <c r="D3" s="74" t="s">
        <v>8</v>
      </c>
      <c r="E3" s="74"/>
      <c r="F3" s="74"/>
      <c r="G3" s="74"/>
      <c r="H3" s="74"/>
      <c r="I3" s="74"/>
      <c r="J3" s="74"/>
    </row>
    <row r="4" spans="2:11" ht="9" customHeight="1" x14ac:dyDescent="0.2"/>
    <row r="5" spans="2:11" ht="9.75" customHeight="1" x14ac:dyDescent="0.2">
      <c r="D5" s="75" t="s">
        <v>61</v>
      </c>
      <c r="E5" s="75"/>
      <c r="F5" s="75"/>
      <c r="G5" s="75"/>
      <c r="H5" s="75"/>
      <c r="I5" s="75"/>
      <c r="J5" s="75"/>
    </row>
    <row r="6" spans="2:11" ht="8.25" customHeight="1" x14ac:dyDescent="0.2">
      <c r="B6" s="76"/>
      <c r="C6" s="76"/>
      <c r="D6" s="76"/>
      <c r="E6" s="76"/>
      <c r="F6" s="76"/>
      <c r="G6" s="76"/>
      <c r="H6" s="76"/>
      <c r="I6" s="76"/>
      <c r="J6" s="76"/>
    </row>
    <row r="7" spans="2:11" ht="11.25" customHeight="1" x14ac:dyDescent="0.2">
      <c r="C7" s="71" t="s">
        <v>16</v>
      </c>
      <c r="D7" s="71"/>
      <c r="E7" s="71"/>
      <c r="F7" s="71"/>
      <c r="G7" s="71"/>
      <c r="H7" s="71"/>
      <c r="I7" s="71"/>
      <c r="J7" s="71"/>
    </row>
    <row r="8" spans="2:11" ht="21.75" customHeight="1" x14ac:dyDescent="0.2">
      <c r="B8" s="8" t="s">
        <v>6</v>
      </c>
      <c r="C8" s="8" t="s">
        <v>5</v>
      </c>
      <c r="D8" s="8" t="s">
        <v>4</v>
      </c>
      <c r="E8" s="9" t="s">
        <v>3</v>
      </c>
      <c r="F8" s="9" t="s">
        <v>2</v>
      </c>
      <c r="G8" s="8" t="s">
        <v>1</v>
      </c>
      <c r="H8" s="8" t="s">
        <v>0</v>
      </c>
      <c r="I8" s="8" t="s">
        <v>11</v>
      </c>
      <c r="J8" s="8" t="s">
        <v>53</v>
      </c>
      <c r="K8" s="8" t="s">
        <v>59</v>
      </c>
    </row>
    <row r="9" spans="2:11" s="25" customFormat="1" x14ac:dyDescent="0.2">
      <c r="B9" s="62">
        <v>1</v>
      </c>
      <c r="C9" s="28">
        <v>94955824</v>
      </c>
      <c r="D9" s="58" t="s">
        <v>64</v>
      </c>
      <c r="E9" s="26">
        <v>44406</v>
      </c>
      <c r="F9" s="27" t="s">
        <v>62</v>
      </c>
      <c r="G9" s="70" t="s">
        <v>65</v>
      </c>
      <c r="H9" s="31" t="s">
        <v>66</v>
      </c>
      <c r="I9" s="65">
        <v>4838.71</v>
      </c>
      <c r="J9" s="30" t="s">
        <v>67</v>
      </c>
      <c r="K9" s="69" t="s">
        <v>68</v>
      </c>
    </row>
    <row r="10" spans="2:11" ht="19.5" customHeight="1" thickBot="1" x14ac:dyDescent="0.25">
      <c r="I10" s="66">
        <f>SUM(I9:I9)</f>
        <v>4838.71</v>
      </c>
      <c r="J10" s="60"/>
    </row>
    <row r="11" spans="2:11" s="11" customFormat="1" ht="13.5" thickTop="1" x14ac:dyDescent="0.2">
      <c r="B11" s="12"/>
      <c r="C11" s="71" t="s">
        <v>17</v>
      </c>
      <c r="D11" s="71"/>
      <c r="E11" s="71"/>
      <c r="F11" s="71"/>
      <c r="G11" s="71"/>
      <c r="H11" s="71"/>
      <c r="I11" s="71"/>
      <c r="J11" s="71"/>
    </row>
    <row r="12" spans="2:11" s="11" customFormat="1" ht="21.75" customHeight="1" x14ac:dyDescent="0.2">
      <c r="B12" s="8" t="s">
        <v>6</v>
      </c>
      <c r="C12" s="8" t="s">
        <v>5</v>
      </c>
      <c r="D12" s="8" t="s">
        <v>4</v>
      </c>
      <c r="E12" s="9" t="s">
        <v>3</v>
      </c>
      <c r="F12" s="9" t="s">
        <v>2</v>
      </c>
      <c r="G12" s="8" t="s">
        <v>1</v>
      </c>
      <c r="H12" s="8" t="s">
        <v>0</v>
      </c>
      <c r="I12" s="8" t="s">
        <v>11</v>
      </c>
      <c r="J12" s="8" t="s">
        <v>53</v>
      </c>
      <c r="K12" s="8" t="s">
        <v>59</v>
      </c>
    </row>
    <row r="13" spans="2:11" s="11" customFormat="1" x14ac:dyDescent="0.2">
      <c r="B13" s="63">
        <v>1</v>
      </c>
      <c r="C13" s="63">
        <v>55111475</v>
      </c>
      <c r="D13" s="58" t="s">
        <v>19</v>
      </c>
      <c r="E13" s="26">
        <v>44315</v>
      </c>
      <c r="F13" s="27" t="s">
        <v>18</v>
      </c>
      <c r="G13" s="70" t="s">
        <v>10</v>
      </c>
      <c r="H13" s="29" t="s">
        <v>9</v>
      </c>
      <c r="I13" s="67">
        <v>8200</v>
      </c>
      <c r="J13" s="32" t="s">
        <v>63</v>
      </c>
      <c r="K13" s="69" t="s">
        <v>60</v>
      </c>
    </row>
    <row r="14" spans="2:11" s="11" customFormat="1" ht="15.75" customHeight="1" thickBot="1" x14ac:dyDescent="0.25">
      <c r="B14" s="2"/>
      <c r="C14" s="16"/>
      <c r="D14" s="17"/>
      <c r="E14" s="18"/>
      <c r="F14" s="18"/>
      <c r="G14" s="19"/>
      <c r="H14" s="20"/>
      <c r="I14" s="68">
        <f>SUM(I13:I13)</f>
        <v>8200</v>
      </c>
      <c r="J14" s="59"/>
    </row>
    <row r="15" spans="2:11" s="11" customFormat="1" ht="13.5" thickTop="1" x14ac:dyDescent="0.2">
      <c r="B15" s="2"/>
      <c r="C15" s="16"/>
      <c r="D15" s="17"/>
      <c r="E15" s="18"/>
      <c r="F15" s="18"/>
      <c r="G15" s="19"/>
      <c r="H15" s="20"/>
      <c r="I15" s="20"/>
      <c r="J15" s="20"/>
    </row>
    <row r="16" spans="2:11" s="11" customFormat="1" x14ac:dyDescent="0.2">
      <c r="B16" s="2"/>
      <c r="C16" s="15"/>
      <c r="D16" s="13"/>
      <c r="E16" s="14"/>
      <c r="F16" s="14"/>
      <c r="G16" s="19"/>
      <c r="H16" s="20"/>
      <c r="I16" s="20"/>
      <c r="J16" s="20"/>
    </row>
    <row r="17" spans="2:10" s="21" customFormat="1" ht="21.75" customHeight="1" thickBot="1" x14ac:dyDescent="0.25">
      <c r="B17" s="22"/>
      <c r="C17" s="22"/>
      <c r="D17" s="22"/>
      <c r="E17" s="23"/>
      <c r="F17" s="23"/>
      <c r="G17" s="22"/>
      <c r="H17" s="22" t="s">
        <v>55</v>
      </c>
      <c r="I17" s="61">
        <f>I10+I14</f>
        <v>13038.71</v>
      </c>
      <c r="J17" s="24"/>
    </row>
    <row r="18" spans="2:10" s="21" customFormat="1" ht="21.75" customHeight="1" thickTop="1" x14ac:dyDescent="0.2">
      <c r="B18" s="22"/>
      <c r="C18" s="22"/>
      <c r="D18" s="22"/>
      <c r="E18" s="23"/>
      <c r="F18" s="23"/>
      <c r="G18" s="22"/>
      <c r="H18" s="22"/>
      <c r="I18" s="64"/>
      <c r="J18" s="24"/>
    </row>
    <row r="19" spans="2:10" s="21" customFormat="1" ht="21.75" customHeight="1" x14ac:dyDescent="0.2">
      <c r="B19" s="22"/>
      <c r="C19" s="22"/>
      <c r="D19" s="22"/>
      <c r="E19" s="23"/>
      <c r="F19" s="23"/>
      <c r="G19" s="22"/>
      <c r="H19" s="22"/>
      <c r="I19" s="64"/>
      <c r="J19" s="24"/>
    </row>
    <row r="20" spans="2:10" s="21" customFormat="1" ht="21.75" customHeight="1" x14ac:dyDescent="0.2">
      <c r="B20" s="22"/>
      <c r="C20" s="22"/>
      <c r="D20" s="22"/>
      <c r="E20" s="23"/>
      <c r="F20" s="23"/>
      <c r="G20" s="22"/>
      <c r="H20" s="22"/>
      <c r="I20" s="22"/>
      <c r="J20" s="24"/>
    </row>
    <row r="21" spans="2:10" ht="16.5" x14ac:dyDescent="0.2">
      <c r="C21" s="4" t="s">
        <v>14</v>
      </c>
      <c r="D21" s="4"/>
      <c r="E21" s="4"/>
      <c r="F21" s="3"/>
      <c r="G21" s="4" t="s">
        <v>12</v>
      </c>
      <c r="H21" s="4"/>
      <c r="I21" s="4"/>
      <c r="J21" s="4"/>
    </row>
    <row r="22" spans="2:10" ht="16.5" x14ac:dyDescent="0.2">
      <c r="C22" s="11"/>
      <c r="D22" s="80" t="s">
        <v>54</v>
      </c>
      <c r="E22" s="80"/>
      <c r="F22" s="80"/>
      <c r="G22" s="6"/>
      <c r="H22" s="79" t="s">
        <v>56</v>
      </c>
      <c r="I22" s="79"/>
      <c r="J22" s="79"/>
    </row>
    <row r="23" spans="2:10" ht="16.5" x14ac:dyDescent="0.2">
      <c r="C23" s="11"/>
      <c r="D23" s="77" t="s">
        <v>15</v>
      </c>
      <c r="E23" s="77"/>
      <c r="F23" s="77"/>
      <c r="G23" s="6"/>
      <c r="H23" s="78" t="s">
        <v>57</v>
      </c>
      <c r="I23" s="78"/>
      <c r="J23" s="78"/>
    </row>
    <row r="24" spans="2:10" ht="16.5" x14ac:dyDescent="0.2">
      <c r="D24" s="77" t="s">
        <v>13</v>
      </c>
      <c r="E24" s="77"/>
      <c r="F24" s="77"/>
      <c r="G24" s="6"/>
      <c r="H24" s="78" t="s">
        <v>58</v>
      </c>
      <c r="I24" s="78"/>
      <c r="J24" s="78"/>
    </row>
    <row r="25" spans="2:10" ht="15" x14ac:dyDescent="0.25">
      <c r="B25" s="10"/>
      <c r="G25" s="5"/>
      <c r="H25" s="5"/>
      <c r="I25" s="5"/>
      <c r="J25" s="5"/>
    </row>
  </sheetData>
  <mergeCells count="12">
    <mergeCell ref="D24:F24"/>
    <mergeCell ref="H24:J24"/>
    <mergeCell ref="D23:F23"/>
    <mergeCell ref="H22:J22"/>
    <mergeCell ref="H23:J23"/>
    <mergeCell ref="D22:F22"/>
    <mergeCell ref="C11:J11"/>
    <mergeCell ref="C7:J7"/>
    <mergeCell ref="C2:J2"/>
    <mergeCell ref="D3:J3"/>
    <mergeCell ref="D5:J5"/>
    <mergeCell ref="B6:J6"/>
  </mergeCells>
  <conditionalFormatting sqref="B25">
    <cfRule type="duplicateValues" dxfId="3" priority="74"/>
  </conditionalFormatting>
  <conditionalFormatting sqref="C9">
    <cfRule type="duplicateValues" dxfId="2" priority="192"/>
  </conditionalFormatting>
  <conditionalFormatting sqref="C14:C15">
    <cfRule type="duplicateValues" dxfId="1" priority="193"/>
  </conditionalFormatting>
  <conditionalFormatting sqref="C16">
    <cfRule type="duplicateValues" dxfId="0" priority="194"/>
  </conditionalFormatting>
  <hyperlinks>
    <hyperlink ref="C2:J2" r:id="rId1" display="NOMINA 2017\NOMINA ENERO 2017\nomina enero.pdf"/>
  </hyperlinks>
  <pageMargins left="0.31496062992125984" right="0.31496062992125984" top="0.55118110236220474" bottom="0.74803149606299213" header="0.31496062992125984" footer="0.31496062992125984"/>
  <pageSetup scale="80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28" workbookViewId="0">
      <selection activeCell="H17" sqref="H17"/>
    </sheetView>
  </sheetViews>
  <sheetFormatPr baseColWidth="10" defaultRowHeight="15" x14ac:dyDescent="0.25"/>
  <cols>
    <col min="2" max="2" width="34.85546875" customWidth="1"/>
    <col min="3" max="3" width="13.85546875" customWidth="1"/>
    <col min="5" max="5" width="33.28515625" customWidth="1"/>
    <col min="6" max="6" width="27.28515625" customWidth="1"/>
  </cols>
  <sheetData>
    <row r="1" spans="1:8" ht="15.75" thickBot="1" x14ac:dyDescent="0.3">
      <c r="A1" s="33" t="s">
        <v>20</v>
      </c>
      <c r="B1" s="34" t="s">
        <v>21</v>
      </c>
      <c r="C1" s="35" t="s">
        <v>22</v>
      </c>
      <c r="D1" s="35" t="s">
        <v>23</v>
      </c>
      <c r="E1" s="34" t="s">
        <v>24</v>
      </c>
      <c r="F1" s="34" t="s">
        <v>25</v>
      </c>
    </row>
    <row r="2" spans="1:8" ht="15.75" thickBot="1" x14ac:dyDescent="0.3">
      <c r="A2" s="41">
        <v>1</v>
      </c>
      <c r="B2" s="37" t="s">
        <v>26</v>
      </c>
      <c r="C2" s="43">
        <v>1</v>
      </c>
      <c r="D2" s="41">
        <v>9</v>
      </c>
      <c r="E2" s="44">
        <v>12250</v>
      </c>
      <c r="F2" s="44">
        <f>E2*D2*C2</f>
        <v>110250</v>
      </c>
    </row>
    <row r="3" spans="1:8" ht="15.75" thickBot="1" x14ac:dyDescent="0.3">
      <c r="A3" s="41">
        <v>2</v>
      </c>
      <c r="B3" s="37" t="s">
        <v>27</v>
      </c>
      <c r="C3" s="45">
        <v>1</v>
      </c>
      <c r="D3" s="41">
        <v>9</v>
      </c>
      <c r="E3" s="44">
        <v>15000</v>
      </c>
      <c r="F3" s="44">
        <f t="shared" ref="F3:F13" si="0">E3*D3*C3</f>
        <v>135000</v>
      </c>
    </row>
    <row r="4" spans="1:8" ht="15.75" thickBot="1" x14ac:dyDescent="0.3">
      <c r="A4" s="41">
        <v>3</v>
      </c>
      <c r="B4" s="37" t="s">
        <v>30</v>
      </c>
      <c r="C4" s="51">
        <v>1</v>
      </c>
      <c r="D4" s="46">
        <v>9</v>
      </c>
      <c r="E4" s="53">
        <v>9350</v>
      </c>
      <c r="F4" s="44">
        <f t="shared" si="0"/>
        <v>84150</v>
      </c>
    </row>
    <row r="5" spans="1:8" ht="15.75" thickBot="1" x14ac:dyDescent="0.3">
      <c r="A5" s="41">
        <v>4</v>
      </c>
      <c r="B5" s="37" t="s">
        <v>28</v>
      </c>
      <c r="C5" s="38">
        <v>1</v>
      </c>
      <c r="D5" s="52">
        <v>9</v>
      </c>
      <c r="E5" s="39">
        <v>9350</v>
      </c>
      <c r="F5" s="44">
        <f t="shared" si="0"/>
        <v>84150</v>
      </c>
    </row>
    <row r="6" spans="1:8" ht="15.75" thickBot="1" x14ac:dyDescent="0.3">
      <c r="A6" s="41">
        <v>5</v>
      </c>
      <c r="B6" s="37" t="s">
        <v>31</v>
      </c>
      <c r="C6" s="38">
        <v>1</v>
      </c>
      <c r="D6" s="50">
        <v>9</v>
      </c>
      <c r="E6" s="39">
        <v>8200</v>
      </c>
      <c r="F6" s="44">
        <f t="shared" si="0"/>
        <v>73800</v>
      </c>
    </row>
    <row r="7" spans="1:8" ht="15.75" thickBot="1" x14ac:dyDescent="0.3">
      <c r="A7" s="41">
        <v>6</v>
      </c>
      <c r="B7" s="37" t="s">
        <v>32</v>
      </c>
      <c r="C7" s="38">
        <v>1</v>
      </c>
      <c r="D7" s="42">
        <v>9</v>
      </c>
      <c r="E7" s="39">
        <v>8000</v>
      </c>
      <c r="F7" s="44">
        <f t="shared" si="0"/>
        <v>72000</v>
      </c>
    </row>
    <row r="8" spans="1:8" ht="15.75" thickBot="1" x14ac:dyDescent="0.3">
      <c r="A8" s="41">
        <v>7</v>
      </c>
      <c r="B8" s="37" t="s">
        <v>29</v>
      </c>
      <c r="C8" s="38">
        <v>1</v>
      </c>
      <c r="D8" s="50">
        <v>9</v>
      </c>
      <c r="E8" s="39">
        <v>7600</v>
      </c>
      <c r="F8" s="44">
        <f t="shared" si="0"/>
        <v>68400</v>
      </c>
    </row>
    <row r="9" spans="1:8" ht="15.75" thickBot="1" x14ac:dyDescent="0.3">
      <c r="A9" s="41">
        <v>8</v>
      </c>
      <c r="B9" s="37" t="s">
        <v>33</v>
      </c>
      <c r="C9" s="51">
        <v>7</v>
      </c>
      <c r="D9" s="50">
        <v>9</v>
      </c>
      <c r="E9" s="39">
        <v>6450</v>
      </c>
      <c r="F9" s="44">
        <f t="shared" si="0"/>
        <v>406350</v>
      </c>
    </row>
    <row r="10" spans="1:8" ht="15.75" thickBot="1" x14ac:dyDescent="0.3">
      <c r="A10" s="41">
        <v>9</v>
      </c>
      <c r="B10" s="37" t="s">
        <v>31</v>
      </c>
      <c r="C10" s="38">
        <v>1</v>
      </c>
      <c r="D10" s="48">
        <v>9</v>
      </c>
      <c r="E10" s="39">
        <v>6450</v>
      </c>
      <c r="F10" s="44">
        <f t="shared" si="0"/>
        <v>58050</v>
      </c>
    </row>
    <row r="11" spans="1:8" ht="15.75" thickBot="1" x14ac:dyDescent="0.3">
      <c r="A11" s="41">
        <v>10</v>
      </c>
      <c r="B11" s="37" t="s">
        <v>34</v>
      </c>
      <c r="C11" s="38">
        <v>1</v>
      </c>
      <c r="D11" s="50">
        <v>9</v>
      </c>
      <c r="E11" s="39">
        <v>5850</v>
      </c>
      <c r="F11" s="44">
        <f t="shared" si="0"/>
        <v>52650</v>
      </c>
    </row>
    <row r="12" spans="1:8" ht="15.75" thickBot="1" x14ac:dyDescent="0.3">
      <c r="A12" s="41">
        <v>11</v>
      </c>
      <c r="B12" s="37" t="s">
        <v>35</v>
      </c>
      <c r="C12" s="38">
        <v>1</v>
      </c>
      <c r="D12" s="50">
        <v>9</v>
      </c>
      <c r="E12" s="39">
        <v>8200</v>
      </c>
      <c r="F12" s="44">
        <f t="shared" si="0"/>
        <v>73800</v>
      </c>
    </row>
    <row r="13" spans="1:8" ht="15.75" thickBot="1" x14ac:dyDescent="0.3">
      <c r="A13" s="50">
        <v>12</v>
      </c>
      <c r="B13" s="37" t="s">
        <v>36</v>
      </c>
      <c r="C13" s="38">
        <v>1</v>
      </c>
      <c r="D13" s="42">
        <v>9</v>
      </c>
      <c r="E13" s="39">
        <v>7000</v>
      </c>
      <c r="F13" s="53">
        <f t="shared" si="0"/>
        <v>63000</v>
      </c>
      <c r="H13" s="47"/>
    </row>
    <row r="14" spans="1:8" x14ac:dyDescent="0.25">
      <c r="D14" s="49"/>
    </row>
    <row r="15" spans="1:8" ht="18.75" x14ac:dyDescent="0.3">
      <c r="F15" s="54">
        <f>SUM(F2:F13)</f>
        <v>1281600</v>
      </c>
    </row>
    <row r="17" spans="1:6" ht="15.75" thickBot="1" x14ac:dyDescent="0.3"/>
    <row r="18" spans="1:6" ht="15.75" thickBot="1" x14ac:dyDescent="0.3">
      <c r="A18" s="33" t="s">
        <v>20</v>
      </c>
      <c r="B18" s="34" t="s">
        <v>21</v>
      </c>
      <c r="C18" s="35" t="s">
        <v>22</v>
      </c>
      <c r="D18" s="35" t="s">
        <v>23</v>
      </c>
      <c r="E18" s="34" t="s">
        <v>24</v>
      </c>
      <c r="F18" s="34" t="s">
        <v>25</v>
      </c>
    </row>
    <row r="19" spans="1:6" ht="15.75" thickBot="1" x14ac:dyDescent="0.3">
      <c r="A19" s="41">
        <v>1</v>
      </c>
      <c r="B19" s="36" t="s">
        <v>38</v>
      </c>
      <c r="C19" s="43">
        <v>1</v>
      </c>
      <c r="D19" s="41">
        <v>9</v>
      </c>
      <c r="E19" s="44">
        <v>12250</v>
      </c>
      <c r="F19" s="44">
        <f>E19*D19</f>
        <v>110250</v>
      </c>
    </row>
    <row r="20" spans="1:6" ht="15.75" thickBot="1" x14ac:dyDescent="0.3">
      <c r="A20" s="41">
        <v>2</v>
      </c>
      <c r="B20" s="50" t="s">
        <v>39</v>
      </c>
      <c r="C20" s="51">
        <v>4</v>
      </c>
      <c r="D20" s="55">
        <v>9</v>
      </c>
      <c r="E20" s="56">
        <v>11700</v>
      </c>
      <c r="F20" s="57">
        <f>C20*D20*E20</f>
        <v>421200</v>
      </c>
    </row>
    <row r="21" spans="1:6" ht="15.75" thickBot="1" x14ac:dyDescent="0.3">
      <c r="A21" s="41">
        <v>3</v>
      </c>
      <c r="B21" s="37" t="s">
        <v>40</v>
      </c>
      <c r="C21" s="38">
        <v>1</v>
      </c>
      <c r="D21" s="37">
        <v>9</v>
      </c>
      <c r="E21" s="39">
        <v>8750</v>
      </c>
      <c r="F21" s="40">
        <f t="shared" ref="F21:F29" si="1">C21*D21*E21</f>
        <v>78750</v>
      </c>
    </row>
    <row r="22" spans="1:6" ht="15.75" thickBot="1" x14ac:dyDescent="0.3">
      <c r="A22" s="41">
        <v>4</v>
      </c>
      <c r="B22" s="37" t="s">
        <v>41</v>
      </c>
      <c r="C22" s="38">
        <v>1</v>
      </c>
      <c r="D22" s="37">
        <v>9</v>
      </c>
      <c r="E22" s="39">
        <v>8200</v>
      </c>
      <c r="F22" s="40">
        <f t="shared" si="1"/>
        <v>73800</v>
      </c>
    </row>
    <row r="23" spans="1:6" ht="15.75" thickBot="1" x14ac:dyDescent="0.3">
      <c r="A23" s="41">
        <v>5</v>
      </c>
      <c r="B23" s="37" t="s">
        <v>42</v>
      </c>
      <c r="C23" s="38">
        <v>1</v>
      </c>
      <c r="D23" s="37">
        <v>9</v>
      </c>
      <c r="E23" s="39">
        <v>7600</v>
      </c>
      <c r="F23" s="40">
        <f t="shared" si="1"/>
        <v>68400</v>
      </c>
    </row>
    <row r="24" spans="1:6" ht="15.75" thickBot="1" x14ac:dyDescent="0.3">
      <c r="A24" s="41">
        <v>6</v>
      </c>
      <c r="B24" s="37" t="s">
        <v>42</v>
      </c>
      <c r="C24" s="38">
        <v>1</v>
      </c>
      <c r="D24" s="37">
        <v>9</v>
      </c>
      <c r="E24" s="39">
        <v>6450</v>
      </c>
      <c r="F24" s="40">
        <f t="shared" si="1"/>
        <v>58050</v>
      </c>
    </row>
    <row r="25" spans="1:6" ht="15.75" thickBot="1" x14ac:dyDescent="0.3">
      <c r="A25" s="41">
        <v>7</v>
      </c>
      <c r="B25" s="37" t="s">
        <v>42</v>
      </c>
      <c r="C25" s="38">
        <v>3</v>
      </c>
      <c r="D25" s="37">
        <v>9</v>
      </c>
      <c r="E25" s="39">
        <v>5850</v>
      </c>
      <c r="F25" s="40">
        <f t="shared" si="1"/>
        <v>157950</v>
      </c>
    </row>
    <row r="26" spans="1:6" ht="15.75" thickBot="1" x14ac:dyDescent="0.3">
      <c r="A26" s="41">
        <v>8</v>
      </c>
      <c r="B26" s="37" t="s">
        <v>37</v>
      </c>
      <c r="C26" s="38">
        <v>1</v>
      </c>
      <c r="D26" s="37">
        <v>9</v>
      </c>
      <c r="E26" s="39">
        <v>5850</v>
      </c>
      <c r="F26" s="40">
        <f t="shared" si="1"/>
        <v>52650</v>
      </c>
    </row>
    <row r="27" spans="1:6" ht="15.75" thickBot="1" x14ac:dyDescent="0.3">
      <c r="A27" s="41">
        <v>9</v>
      </c>
      <c r="B27" s="37" t="s">
        <v>43</v>
      </c>
      <c r="C27" s="38">
        <v>2</v>
      </c>
      <c r="D27" s="37">
        <v>9</v>
      </c>
      <c r="E27" s="39">
        <v>5250</v>
      </c>
      <c r="F27" s="40">
        <f t="shared" si="1"/>
        <v>94500</v>
      </c>
    </row>
    <row r="28" spans="1:6" ht="15.75" thickBot="1" x14ac:dyDescent="0.3">
      <c r="A28" s="41">
        <v>10</v>
      </c>
      <c r="B28" s="37" t="s">
        <v>44</v>
      </c>
      <c r="C28" s="38">
        <v>1</v>
      </c>
      <c r="D28" s="37">
        <v>9</v>
      </c>
      <c r="E28" s="39">
        <v>13350</v>
      </c>
      <c r="F28" s="40">
        <f t="shared" si="1"/>
        <v>120150</v>
      </c>
    </row>
    <row r="29" spans="1:6" ht="15.75" thickBot="1" x14ac:dyDescent="0.3">
      <c r="A29" s="41">
        <v>11</v>
      </c>
      <c r="B29" s="37" t="s">
        <v>45</v>
      </c>
      <c r="C29" s="38">
        <v>1</v>
      </c>
      <c r="D29" s="37">
        <v>9</v>
      </c>
      <c r="E29" s="39">
        <v>7000</v>
      </c>
      <c r="F29" s="40">
        <f t="shared" si="1"/>
        <v>63000</v>
      </c>
    </row>
    <row r="30" spans="1:6" ht="15.75" thickBot="1" x14ac:dyDescent="0.3">
      <c r="A30" s="50">
        <v>12</v>
      </c>
      <c r="B30" s="37" t="s">
        <v>46</v>
      </c>
      <c r="C30" s="38">
        <v>1</v>
      </c>
      <c r="D30" s="37">
        <v>9</v>
      </c>
      <c r="E30" s="39">
        <v>5850</v>
      </c>
      <c r="F30" s="40">
        <v>60000</v>
      </c>
    </row>
    <row r="32" spans="1:6" x14ac:dyDescent="0.25">
      <c r="F32" s="47">
        <f>SUM(F19:F30)</f>
        <v>1358700</v>
      </c>
    </row>
    <row r="34" spans="1:6" ht="15.75" thickBot="1" x14ac:dyDescent="0.3"/>
    <row r="35" spans="1:6" ht="15.75" thickBot="1" x14ac:dyDescent="0.3">
      <c r="A35" s="33" t="s">
        <v>20</v>
      </c>
      <c r="B35" s="34" t="s">
        <v>21</v>
      </c>
      <c r="C35" s="35" t="s">
        <v>22</v>
      </c>
      <c r="D35" s="35" t="s">
        <v>23</v>
      </c>
      <c r="E35" s="34" t="s">
        <v>24</v>
      </c>
      <c r="F35" s="34" t="s">
        <v>25</v>
      </c>
    </row>
    <row r="36" spans="1:6" ht="15.75" thickBot="1" x14ac:dyDescent="0.3">
      <c r="A36" s="41">
        <v>1</v>
      </c>
      <c r="B36" s="36" t="s">
        <v>47</v>
      </c>
      <c r="C36" s="43">
        <v>1</v>
      </c>
      <c r="D36" s="41">
        <v>9</v>
      </c>
      <c r="E36" s="44">
        <v>5850</v>
      </c>
      <c r="F36" s="44">
        <f>E36*D36</f>
        <v>52650</v>
      </c>
    </row>
    <row r="37" spans="1:6" ht="15.75" thickBot="1" x14ac:dyDescent="0.3">
      <c r="A37" s="41">
        <v>2</v>
      </c>
      <c r="B37" s="50" t="s">
        <v>48</v>
      </c>
      <c r="C37" s="51">
        <v>2</v>
      </c>
      <c r="D37" s="55">
        <v>9</v>
      </c>
      <c r="E37" s="56">
        <v>5850</v>
      </c>
      <c r="F37" s="57">
        <f>C37*D37*E37</f>
        <v>105300</v>
      </c>
    </row>
    <row r="38" spans="1:6" ht="15.75" thickBot="1" x14ac:dyDescent="0.3">
      <c r="A38" s="50">
        <v>3</v>
      </c>
      <c r="B38" s="37" t="s">
        <v>49</v>
      </c>
      <c r="C38" s="38">
        <v>1</v>
      </c>
      <c r="D38" s="37">
        <v>9</v>
      </c>
      <c r="E38" s="39">
        <v>4700</v>
      </c>
      <c r="F38" s="40">
        <f>C38*D38*E38</f>
        <v>42300</v>
      </c>
    </row>
    <row r="40" spans="1:6" x14ac:dyDescent="0.25">
      <c r="F40" s="47">
        <f>SUM(F36:F38)</f>
        <v>200250</v>
      </c>
    </row>
    <row r="41" spans="1:6" ht="15.75" thickBot="1" x14ac:dyDescent="0.3"/>
    <row r="42" spans="1:6" ht="15.75" thickBot="1" x14ac:dyDescent="0.3">
      <c r="A42" s="33" t="s">
        <v>20</v>
      </c>
      <c r="B42" s="34" t="s">
        <v>21</v>
      </c>
      <c r="C42" s="35" t="s">
        <v>22</v>
      </c>
      <c r="D42" s="35" t="s">
        <v>23</v>
      </c>
      <c r="E42" s="34" t="s">
        <v>24</v>
      </c>
      <c r="F42" s="34" t="s">
        <v>25</v>
      </c>
    </row>
    <row r="43" spans="1:6" ht="15.75" thickBot="1" x14ac:dyDescent="0.3">
      <c r="A43" s="41">
        <v>1</v>
      </c>
      <c r="B43" s="36" t="s">
        <v>50</v>
      </c>
      <c r="C43" s="43">
        <v>3</v>
      </c>
      <c r="D43" s="41">
        <v>9</v>
      </c>
      <c r="E43" s="44">
        <v>5850</v>
      </c>
      <c r="F43" s="44">
        <f>E43*D43*C43</f>
        <v>157950</v>
      </c>
    </row>
    <row r="44" spans="1:6" ht="15.75" thickBot="1" x14ac:dyDescent="0.3">
      <c r="A44" s="41">
        <v>2</v>
      </c>
      <c r="B44" s="50" t="s">
        <v>51</v>
      </c>
      <c r="C44" s="51">
        <v>1</v>
      </c>
      <c r="D44" s="55">
        <v>9</v>
      </c>
      <c r="E44" s="56">
        <v>5250</v>
      </c>
      <c r="F44" s="57">
        <f>C44*D44*E44</f>
        <v>47250</v>
      </c>
    </row>
    <row r="45" spans="1:6" ht="15.75" thickBot="1" x14ac:dyDescent="0.3">
      <c r="A45" s="50">
        <v>3</v>
      </c>
      <c r="B45" s="37" t="s">
        <v>52</v>
      </c>
      <c r="C45" s="38">
        <v>4</v>
      </c>
      <c r="D45" s="37">
        <v>9</v>
      </c>
      <c r="E45" s="39">
        <v>4100</v>
      </c>
      <c r="F45" s="40">
        <f>C45*D45*E45</f>
        <v>147600</v>
      </c>
    </row>
    <row r="47" spans="1:6" x14ac:dyDescent="0.25">
      <c r="F47" s="47">
        <f>SUM(F43:F45)</f>
        <v>352800</v>
      </c>
    </row>
    <row r="50" spans="6:6" x14ac:dyDescent="0.25">
      <c r="F50" s="47">
        <f>SUM(F47+F40+F32+F15)</f>
        <v>3193350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029 </vt:lpstr>
      <vt:lpstr>Hoja1</vt:lpstr>
      <vt:lpstr>'NOMINA 029 '!Área_de_impresión</vt:lpstr>
      <vt:lpstr>'NOMINA 029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Sofia Schaad</cp:lastModifiedBy>
  <cp:lastPrinted>2021-07-20T21:43:45Z</cp:lastPrinted>
  <dcterms:created xsi:type="dcterms:W3CDTF">2019-01-22T18:57:28Z</dcterms:created>
  <dcterms:modified xsi:type="dcterms:W3CDTF">2021-09-06T21:14:48Z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60967f08-90b6-4f42-8565-7da88b3f35ae</vt:lpwstr>
  </property>
</Properties>
</file>