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RHH 2019\2.. NOMINAS 2019\NOMINA 029\"/>
    </mc:Choice>
  </mc:AlternateContent>
  <bookViews>
    <workbookView xWindow="0" yWindow="0" windowWidth="19200" windowHeight="11490"/>
  </bookViews>
  <sheets>
    <sheet name="NOMINA 029 " sheetId="1" r:id="rId1"/>
  </sheets>
  <definedNames>
    <definedName name="_xlnm.Print_Area" localSheetId="0">'NOMINA 029 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O16" i="1" l="1"/>
  <c r="O17" i="1" l="1"/>
  <c r="R16" i="1"/>
  <c r="Q16" i="1" s="1"/>
  <c r="L16" i="1" l="1"/>
  <c r="N17" i="1" l="1"/>
  <c r="L17" i="1"/>
</calcChain>
</file>

<file path=xl/sharedStrings.xml><?xml version="1.0" encoding="utf-8"?>
<sst xmlns="http://schemas.openxmlformats.org/spreadsheetml/2006/main" count="44" uniqueCount="42">
  <si>
    <t xml:space="preserve">FECHA DE VENCIMIENTO DE FACTURA </t>
  </si>
  <si>
    <t xml:space="preserve">FACTURA </t>
  </si>
  <si>
    <t xml:space="preserve">UBICACIÓN </t>
  </si>
  <si>
    <t xml:space="preserve">NOMBRE </t>
  </si>
  <si>
    <t xml:space="preserve">DURACIÓN DEL CONTRATO </t>
  </si>
  <si>
    <t xml:space="preserve">FECHA DE CONTRATO </t>
  </si>
  <si>
    <t xml:space="preserve">CONTRATO </t>
  </si>
  <si>
    <t xml:space="preserve">NIT </t>
  </si>
  <si>
    <t xml:space="preserve">NO. </t>
  </si>
  <si>
    <t>AUTORIDAD PARA EL MANEJO SUSTENTABLE DE LA CUENCA Y DEL LAGO DE AMATITLÁN
NOMINA MENSUAL DEL RENGLÓN 029 "OTRAS REMUNERACIONES DE PERSONAL TEMPORAL"</t>
  </si>
  <si>
    <t>DIRECCIÓN Y COORDINACIÓN</t>
  </si>
  <si>
    <t>11130016-219-00-33-00-000-001-000-029-0115-11-0000-0000</t>
  </si>
  <si>
    <t>Sub Producto 001-001-0001</t>
  </si>
  <si>
    <t>DEVENGADO</t>
  </si>
  <si>
    <t xml:space="preserve">NO VENCEN </t>
  </si>
  <si>
    <t>Elaboró:</t>
  </si>
  <si>
    <t>Revisó:</t>
  </si>
  <si>
    <t>Vo.Bo.</t>
  </si>
  <si>
    <t>Encargado de Nómina</t>
  </si>
  <si>
    <t>AMSA</t>
  </si>
  <si>
    <t xml:space="preserve">Loida Rebeca Vásquez Zuleta </t>
  </si>
  <si>
    <t>Jefe Administrativo Financiero</t>
  </si>
  <si>
    <t>Victor Anibal Lopez Aquino</t>
  </si>
  <si>
    <t>Total Factura</t>
  </si>
  <si>
    <t>Regimen</t>
  </si>
  <si>
    <t>Retención de I.V.A.</t>
  </si>
  <si>
    <t>Retención de I.S.R.</t>
  </si>
  <si>
    <t>CALCULO DE RETENCIONES</t>
  </si>
  <si>
    <t>Pequeño Contribuyente</t>
  </si>
  <si>
    <t>FACTURAS VENCIDAS</t>
  </si>
  <si>
    <t>Fecha</t>
  </si>
  <si>
    <t>Vencimiento de Facturas</t>
  </si>
  <si>
    <t xml:space="preserve">NOMINA MENSUAL ADICIONAL DEL RENGLON 029 " OTRAS REMUNERACIONES DE PERSONAL TEMPORAL </t>
  </si>
  <si>
    <t>143-2019-029-AMSA</t>
  </si>
  <si>
    <t>5/07/2019 AL 31/12/2019</t>
  </si>
  <si>
    <t>Geoshua Anthony Blanco Higueros</t>
  </si>
  <si>
    <t>Auditoria</t>
  </si>
  <si>
    <t>B-102</t>
  </si>
  <si>
    <t>Ing. Mario Gustavo Aguilar Alemán</t>
  </si>
  <si>
    <t xml:space="preserve">Dirección Ejecutiva </t>
  </si>
  <si>
    <t>CORRESPONDIENTE AL MES DE AGOSTO  2019</t>
  </si>
  <si>
    <t>7898041-0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</si>
</sst>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&quot;Q&quot;#,##0.00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 tint="4.9989318521683403E-2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sz val="10"/>
      <color indexed="8"/>
      <name val="Times New Roman"/>
      <family val="1"/>
    </font>
    <font>
      <b/>
      <sz val="14"/>
      <name val="Arial"/>
      <family val="2"/>
    </font>
    <font>
      <b/>
      <sz val="11"/>
      <name val="Arial Narrow"/>
      <family val="2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9"/>
      <name val="Calibri Light"/>
      <family val="2"/>
      <scheme val="major"/>
    </font>
    <font>
      <b/>
      <sz val="10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86">
    <xf numFmtId="0" fontId="0" fillId="0" borderId="0" xfId="0"/>
    <xf numFmtId="0" fontId="6" fillId="3" borderId="0" xfId="2" applyFont="1" applyFill="1" applyBorder="1" applyAlignment="1">
      <alignment horizontal="center"/>
    </xf>
    <xf numFmtId="164" fontId="7" fillId="3" borderId="1" xfId="0" applyNumberFormat="1" applyFont="1" applyFill="1" applyBorder="1"/>
    <xf numFmtId="0" fontId="10" fillId="3" borderId="0" xfId="4" applyFont="1" applyFill="1" applyBorder="1" applyAlignment="1">
      <alignment horizontal="center" vertical="center" wrapText="1"/>
    </xf>
    <xf numFmtId="0" fontId="7" fillId="3" borderId="0" xfId="0" applyFont="1" applyFill="1"/>
    <xf numFmtId="0" fontId="11" fillId="3" borderId="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2" fillId="3" borderId="0" xfId="0" applyNumberFormat="1" applyFont="1" applyFill="1"/>
    <xf numFmtId="0" fontId="13" fillId="3" borderId="0" xfId="0" applyFont="1" applyFill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49" fontId="14" fillId="3" borderId="0" xfId="1" applyNumberFormat="1" applyFont="1" applyFill="1" applyBorder="1" applyAlignment="1">
      <alignment horizontal="center" vertical="center"/>
    </xf>
    <xf numFmtId="49" fontId="5" fillId="3" borderId="0" xfId="1" applyNumberFormat="1" applyFont="1" applyFill="1" applyBorder="1" applyAlignment="1">
      <alignment horizontal="center" vertical="center"/>
    </xf>
    <xf numFmtId="49" fontId="15" fillId="3" borderId="0" xfId="3" applyNumberFormat="1" applyFont="1" applyFill="1" applyBorder="1" applyAlignment="1">
      <alignment vertical="center"/>
    </xf>
    <xf numFmtId="0" fontId="16" fillId="3" borderId="5" xfId="0" applyNumberFormat="1" applyFont="1" applyFill="1" applyBorder="1"/>
    <xf numFmtId="49" fontId="15" fillId="3" borderId="5" xfId="3" applyNumberFormat="1" applyFont="1" applyFill="1" applyBorder="1" applyAlignment="1">
      <alignment vertical="center"/>
    </xf>
    <xf numFmtId="0" fontId="15" fillId="3" borderId="0" xfId="3" applyFont="1" applyFill="1" applyBorder="1" applyAlignment="1">
      <alignment horizontal="right" vertical="center"/>
    </xf>
    <xf numFmtId="0" fontId="0" fillId="3" borderId="0" xfId="0" applyFill="1"/>
    <xf numFmtId="0" fontId="17" fillId="3" borderId="0" xfId="0" applyFont="1" applyFill="1"/>
    <xf numFmtId="49" fontId="15" fillId="3" borderId="0" xfId="3" applyNumberFormat="1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vertical="center"/>
    </xf>
    <xf numFmtId="44" fontId="0" fillId="3" borderId="0" xfId="5" applyFont="1" applyFill="1"/>
    <xf numFmtId="0" fontId="0" fillId="3" borderId="0" xfId="0" applyNumberFormat="1" applyFill="1"/>
    <xf numFmtId="0" fontId="0" fillId="3" borderId="0" xfId="0" applyFill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7" fillId="3" borderId="1" xfId="0" applyFont="1" applyFill="1" applyBorder="1"/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/>
    <xf numFmtId="14" fontId="7" fillId="3" borderId="1" xfId="0" applyNumberFormat="1" applyFont="1" applyFill="1" applyBorder="1"/>
    <xf numFmtId="0" fontId="7" fillId="3" borderId="1" xfId="0" applyFont="1" applyFill="1" applyBorder="1" applyAlignment="1">
      <alignment horizontal="center"/>
    </xf>
    <xf numFmtId="0" fontId="11" fillId="3" borderId="0" xfId="0" applyFont="1" applyFill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7" fillId="3" borderId="0" xfId="0" applyNumberFormat="1" applyFont="1" applyFill="1"/>
    <xf numFmtId="165" fontId="7" fillId="3" borderId="0" xfId="0" applyNumberFormat="1" applyFont="1" applyFill="1"/>
    <xf numFmtId="0" fontId="11" fillId="3" borderId="0" xfId="0" applyFont="1" applyFill="1" applyBorder="1" applyAlignment="1">
      <alignment horizontal="center"/>
    </xf>
    <xf numFmtId="0" fontId="11" fillId="3" borderId="0" xfId="0" applyFont="1" applyFill="1" applyBorder="1"/>
    <xf numFmtId="164" fontId="11" fillId="3" borderId="0" xfId="0" applyNumberFormat="1" applyFont="1" applyFill="1" applyBorder="1"/>
    <xf numFmtId="164" fontId="11" fillId="3" borderId="0" xfId="0" applyNumberFormat="1" applyFont="1" applyFill="1"/>
    <xf numFmtId="164" fontId="11" fillId="3" borderId="7" xfId="0" applyNumberFormat="1" applyFont="1" applyFill="1" applyBorder="1"/>
    <xf numFmtId="44" fontId="5" fillId="3" borderId="0" xfId="5" applyNumberFormat="1" applyFont="1" applyFill="1" applyBorder="1" applyAlignment="1">
      <alignment horizontal="center" vertical="center"/>
    </xf>
    <xf numFmtId="44" fontId="5" fillId="3" borderId="5" xfId="5" applyNumberFormat="1" applyFont="1" applyFill="1" applyBorder="1" applyAlignment="1">
      <alignment vertical="center"/>
    </xf>
    <xf numFmtId="44" fontId="12" fillId="3" borderId="0" xfId="5" applyNumberFormat="1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wrapText="1"/>
    </xf>
    <xf numFmtId="0" fontId="7" fillId="3" borderId="0" xfId="0" applyFont="1" applyFill="1" applyBorder="1"/>
    <xf numFmtId="0" fontId="7" fillId="3" borderId="7" xfId="0" applyFont="1" applyFill="1" applyBorder="1"/>
    <xf numFmtId="0" fontId="6" fillId="3" borderId="0" xfId="2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3" borderId="0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6" fillId="4" borderId="2" xfId="3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center" vertical="center" wrapText="1"/>
    </xf>
    <xf numFmtId="0" fontId="10" fillId="3" borderId="0" xfId="4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6" fillId="3" borderId="0" xfId="2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8" fillId="3" borderId="1" xfId="2" applyFont="1" applyFill="1" applyBorder="1" applyAlignment="1"/>
  </cellXfs>
  <cellStyles count="6">
    <cellStyle name="Énfasis2" xfId="1" builtinId="33"/>
    <cellStyle name="Hipervínculo" xfId="4" builtinId="8"/>
    <cellStyle name="Moneda" xfId="5" builtinId="4"/>
    <cellStyle name="Normal" xfId="0" builtinId="0"/>
    <cellStyle name="Normal 2" xfId="3"/>
    <cellStyle name="Normal_jacki 031-029-021-022_POR DIVISIÓN FUNCIONAL JACKI3 28-05-2010 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16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75516</xdr:colOff>
      <xdr:row>0</xdr:row>
      <xdr:rowOff>0</xdr:rowOff>
    </xdr:from>
    <xdr:to>
      <xdr:col>8</xdr:col>
      <xdr:colOff>1026729</xdr:colOff>
      <xdr:row>6</xdr:row>
      <xdr:rowOff>148227</xdr:rowOff>
    </xdr:to>
    <xdr:pic>
      <xdr:nvPicPr>
        <xdr:cNvPr id="9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9306829" y="0"/>
          <a:ext cx="951213" cy="1100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E:\mtambito\AppData\Roaming\Microsoft\Excel\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B34"/>
  <sheetViews>
    <sheetView tabSelected="1" zoomScale="120" zoomScaleNormal="120" workbookViewId="0">
      <selection activeCell="G20" sqref="G20"/>
    </sheetView>
  </sheetViews>
  <sheetFormatPr baseColWidth="10" defaultRowHeight="12.75" x14ac:dyDescent="0.2"/>
  <cols>
    <col min="1" max="1" width="11.42578125" style="4"/>
    <col min="2" max="2" width="7.85546875" style="4" customWidth="1"/>
    <col min="3" max="3" width="10.85546875" style="4" customWidth="1"/>
    <col min="4" max="4" width="17.5703125" style="4" customWidth="1"/>
    <col min="5" max="5" width="15.85546875" style="8" customWidth="1"/>
    <col min="6" max="6" width="24.5703125" style="8" customWidth="1"/>
    <col min="7" max="7" width="30.42578125" style="4" customWidth="1"/>
    <col min="8" max="8" width="19.85546875" style="4" customWidth="1"/>
    <col min="9" max="9" width="16.28515625" style="4" customWidth="1"/>
    <col min="10" max="10" width="11.42578125" style="4" customWidth="1"/>
    <col min="11" max="11" width="4.28515625" style="4" customWidth="1"/>
    <col min="12" max="12" width="14.5703125" style="36" bestFit="1" customWidth="1"/>
    <col min="13" max="13" width="12.7109375" style="36" customWidth="1"/>
    <col min="14" max="14" width="13.5703125" style="36" customWidth="1"/>
    <col min="15" max="15" width="11.5703125" style="36" bestFit="1" customWidth="1"/>
    <col min="16" max="16" width="17" style="4" customWidth="1"/>
    <col min="17" max="16384" width="11.42578125" style="4"/>
  </cols>
  <sheetData>
    <row r="4" spans="2:20 16382:16382" x14ac:dyDescent="0.2">
      <c r="C4" s="76" t="s">
        <v>9</v>
      </c>
      <c r="D4" s="77"/>
      <c r="E4" s="77"/>
      <c r="F4" s="77"/>
      <c r="G4" s="77"/>
      <c r="H4" s="77"/>
      <c r="I4" s="77"/>
      <c r="J4" s="77"/>
      <c r="K4" s="3"/>
    </row>
    <row r="5" spans="2:20 16382:16382" x14ac:dyDescent="0.2">
      <c r="D5" s="78" t="s">
        <v>32</v>
      </c>
      <c r="E5" s="78"/>
      <c r="F5" s="78"/>
      <c r="G5" s="78"/>
      <c r="H5" s="78"/>
      <c r="I5" s="78"/>
    </row>
    <row r="7" spans="2:20 16382:16382" x14ac:dyDescent="0.2">
      <c r="D7" s="79" t="s">
        <v>40</v>
      </c>
      <c r="E7" s="79"/>
      <c r="F7" s="79"/>
      <c r="G7" s="79"/>
      <c r="H7" s="79"/>
      <c r="I7" s="79"/>
      <c r="J7" s="79"/>
      <c r="K7" s="26"/>
    </row>
    <row r="8" spans="2:20 16382:16382" x14ac:dyDescent="0.2">
      <c r="C8" s="73" t="s">
        <v>10</v>
      </c>
      <c r="D8" s="74"/>
      <c r="E8" s="74"/>
      <c r="F8" s="74"/>
      <c r="G8" s="74"/>
      <c r="H8" s="74"/>
      <c r="I8" s="74"/>
      <c r="J8" s="75"/>
      <c r="K8" s="27"/>
      <c r="P8" s="26"/>
    </row>
    <row r="9" spans="2:20 16382:16382" x14ac:dyDescent="0.2">
      <c r="C9" s="57"/>
      <c r="D9" s="57"/>
      <c r="E9" s="57"/>
      <c r="F9" s="57"/>
      <c r="G9" s="57"/>
      <c r="H9" s="57"/>
      <c r="I9" s="57"/>
      <c r="J9" s="57"/>
      <c r="K9" s="57"/>
      <c r="P9" s="56"/>
    </row>
    <row r="10" spans="2:20 16382:16382" ht="11.25" customHeight="1" x14ac:dyDescent="0.2">
      <c r="D10" s="26"/>
      <c r="E10" s="1"/>
      <c r="F10" s="1"/>
      <c r="G10" s="26"/>
      <c r="H10" s="26"/>
      <c r="I10" s="26"/>
      <c r="J10" s="26"/>
      <c r="K10" s="26"/>
      <c r="P10" s="26"/>
    </row>
    <row r="11" spans="2:20 16382:16382" ht="12.75" customHeight="1" x14ac:dyDescent="0.2">
      <c r="C11" s="80" t="s">
        <v>11</v>
      </c>
      <c r="D11" s="80"/>
      <c r="E11" s="80"/>
      <c r="F11" s="80"/>
      <c r="G11" s="80"/>
      <c r="H11" s="80"/>
      <c r="I11" s="80"/>
      <c r="J11" s="80"/>
      <c r="K11" s="27"/>
      <c r="L11" s="63" t="s">
        <v>27</v>
      </c>
      <c r="M11" s="64"/>
      <c r="N11" s="64"/>
      <c r="O11" s="65"/>
      <c r="P11" s="69" t="s">
        <v>31</v>
      </c>
      <c r="Q11" s="69"/>
      <c r="R11" s="69"/>
    </row>
    <row r="12" spans="2:20 16382:16382" x14ac:dyDescent="0.2">
      <c r="C12" s="80" t="s">
        <v>12</v>
      </c>
      <c r="D12" s="80"/>
      <c r="E12" s="80"/>
      <c r="F12" s="80"/>
      <c r="G12" s="80"/>
      <c r="H12" s="80"/>
      <c r="I12" s="80"/>
      <c r="J12" s="80"/>
      <c r="K12" s="27"/>
      <c r="L12" s="66"/>
      <c r="M12" s="67"/>
      <c r="N12" s="67"/>
      <c r="O12" s="68"/>
      <c r="P12" s="69"/>
      <c r="Q12" s="69"/>
      <c r="R12" s="69"/>
    </row>
    <row r="13" spans="2:20 16382:16382" s="54" customFormat="1" x14ac:dyDescent="0.2">
      <c r="C13" s="57"/>
      <c r="D13" s="57"/>
      <c r="E13" s="57"/>
      <c r="F13" s="57"/>
      <c r="G13" s="57"/>
      <c r="H13" s="57"/>
      <c r="I13" s="57"/>
      <c r="J13" s="57"/>
      <c r="K13" s="57"/>
      <c r="L13" s="82"/>
      <c r="M13" s="82"/>
      <c r="N13" s="82"/>
      <c r="O13" s="82"/>
      <c r="P13" s="82"/>
      <c r="Q13" s="82"/>
      <c r="R13" s="82"/>
    </row>
    <row r="14" spans="2:20 16382:16382" x14ac:dyDescent="0.2">
      <c r="C14" s="61"/>
      <c r="D14" s="61"/>
      <c r="E14" s="61"/>
      <c r="F14" s="61"/>
      <c r="G14" s="61"/>
      <c r="H14" s="61"/>
      <c r="I14" s="61"/>
      <c r="J14" s="61"/>
      <c r="K14" s="57"/>
      <c r="L14" s="58"/>
      <c r="M14" s="59"/>
      <c r="N14" s="59"/>
      <c r="O14" s="60"/>
      <c r="P14" s="81"/>
      <c r="Q14" s="81"/>
      <c r="R14" s="81"/>
    </row>
    <row r="15" spans="2:20 16382:16382" ht="33.75" customHeight="1" x14ac:dyDescent="0.2">
      <c r="B15" s="52" t="s">
        <v>8</v>
      </c>
      <c r="C15" s="52" t="s">
        <v>7</v>
      </c>
      <c r="D15" s="52" t="s">
        <v>6</v>
      </c>
      <c r="E15" s="53" t="s">
        <v>5</v>
      </c>
      <c r="F15" s="53" t="s">
        <v>4</v>
      </c>
      <c r="G15" s="52" t="s">
        <v>3</v>
      </c>
      <c r="H15" s="52" t="s">
        <v>2</v>
      </c>
      <c r="I15" s="52" t="s">
        <v>13</v>
      </c>
      <c r="J15" s="52" t="s">
        <v>1</v>
      </c>
      <c r="K15" s="5"/>
      <c r="L15" s="37" t="s">
        <v>23</v>
      </c>
      <c r="M15" s="38" t="s">
        <v>24</v>
      </c>
      <c r="N15" s="38" t="s">
        <v>25</v>
      </c>
      <c r="O15" s="38" t="s">
        <v>26</v>
      </c>
      <c r="P15" s="39" t="s">
        <v>0</v>
      </c>
      <c r="Q15" s="40" t="s">
        <v>29</v>
      </c>
      <c r="R15" s="41" t="s">
        <v>30</v>
      </c>
    </row>
    <row r="16" spans="2:20 16382:16382" ht="22.5" customHeight="1" x14ac:dyDescent="0.2">
      <c r="B16" s="35">
        <v>1</v>
      </c>
      <c r="C16" s="83" t="s">
        <v>41</v>
      </c>
      <c r="D16" s="30" t="s">
        <v>33</v>
      </c>
      <c r="E16" s="31">
        <v>43648</v>
      </c>
      <c r="F16" s="31" t="s">
        <v>34</v>
      </c>
      <c r="G16" s="84" t="s">
        <v>35</v>
      </c>
      <c r="H16" s="85" t="s">
        <v>36</v>
      </c>
      <c r="I16" s="6">
        <v>8500</v>
      </c>
      <c r="J16" s="25" t="s">
        <v>37</v>
      </c>
      <c r="K16" s="7"/>
      <c r="L16" s="2">
        <f t="shared" ref="L16" si="0">I16</f>
        <v>8500</v>
      </c>
      <c r="M16" s="32"/>
      <c r="N16" s="33">
        <v>225</v>
      </c>
      <c r="O16" s="33">
        <f>IF(M16="Sujeto a Retención",L16/1.12*5%,0)</f>
        <v>0</v>
      </c>
      <c r="P16" s="35" t="s">
        <v>14</v>
      </c>
      <c r="Q16" s="31" t="str">
        <f ca="1">IF(P16&lt;R16,"VENCIDA","-")</f>
        <v>-</v>
      </c>
      <c r="R16" s="34">
        <f ca="1">TODAY()</f>
        <v>43721</v>
      </c>
      <c r="T16" s="42"/>
      <c r="XFB16" s="4" t="s">
        <v>28</v>
      </c>
    </row>
    <row r="17" spans="1:16" ht="13.5" thickBot="1" x14ac:dyDescent="0.25">
      <c r="I17" s="48">
        <f>SUM(I16:I16)</f>
        <v>8500</v>
      </c>
      <c r="L17" s="48">
        <f>SUM(L16:L16)</f>
        <v>8500</v>
      </c>
      <c r="M17" s="48"/>
      <c r="N17" s="48">
        <f>SUM(N16:N16)</f>
        <v>225</v>
      </c>
      <c r="O17" s="48">
        <f>SUM(O16:O16)</f>
        <v>0</v>
      </c>
      <c r="P17" s="55"/>
    </row>
    <row r="18" spans="1:16" ht="13.5" thickTop="1" x14ac:dyDescent="0.2">
      <c r="H18" s="72"/>
      <c r="I18" s="72"/>
      <c r="L18" s="42"/>
      <c r="N18" s="43"/>
      <c r="O18" s="43"/>
    </row>
    <row r="19" spans="1:16" x14ac:dyDescent="0.2">
      <c r="H19" s="62"/>
      <c r="I19" s="62"/>
      <c r="L19" s="42"/>
      <c r="N19" s="43"/>
      <c r="O19" s="43"/>
    </row>
    <row r="20" spans="1:16" x14ac:dyDescent="0.2">
      <c r="H20" s="62"/>
      <c r="I20" s="62"/>
      <c r="L20" s="42"/>
      <c r="N20" s="43"/>
      <c r="O20" s="43"/>
    </row>
    <row r="21" spans="1:16" x14ac:dyDescent="0.2">
      <c r="H21" s="62"/>
      <c r="I21" s="62"/>
      <c r="L21" s="42"/>
      <c r="N21" s="43"/>
      <c r="O21" s="43"/>
    </row>
    <row r="22" spans="1:16" x14ac:dyDescent="0.2">
      <c r="H22" s="44"/>
      <c r="I22" s="44"/>
      <c r="L22" s="42"/>
      <c r="N22" s="43"/>
      <c r="O22" s="43"/>
    </row>
    <row r="23" spans="1:16" x14ac:dyDescent="0.2">
      <c r="H23" s="44"/>
      <c r="I23" s="44"/>
      <c r="L23" s="42"/>
      <c r="N23" s="43"/>
      <c r="O23" s="43"/>
    </row>
    <row r="24" spans="1:16" x14ac:dyDescent="0.2">
      <c r="H24" s="45"/>
      <c r="I24" s="46"/>
      <c r="L24" s="42"/>
      <c r="N24" s="43"/>
      <c r="O24" s="43"/>
    </row>
    <row r="25" spans="1:16" ht="18" x14ac:dyDescent="0.2">
      <c r="A25" s="9"/>
      <c r="B25" s="9"/>
      <c r="C25" s="10"/>
      <c r="D25" s="10"/>
      <c r="E25" s="10"/>
      <c r="F25" s="10"/>
      <c r="G25" s="11"/>
      <c r="H25" s="12"/>
      <c r="I25" s="13"/>
      <c r="J25" s="49"/>
    </row>
    <row r="26" spans="1:16" ht="16.5" x14ac:dyDescent="0.25">
      <c r="A26" s="14" t="s">
        <v>15</v>
      </c>
      <c r="B26" s="15"/>
      <c r="C26" s="16"/>
      <c r="D26" s="16"/>
      <c r="E26" s="17" t="s">
        <v>16</v>
      </c>
      <c r="F26" s="18"/>
      <c r="G26" s="17" t="s">
        <v>17</v>
      </c>
      <c r="H26" s="17"/>
      <c r="I26" s="19"/>
      <c r="J26" s="50"/>
    </row>
    <row r="27" spans="1:16" ht="16.5" x14ac:dyDescent="0.2">
      <c r="A27" s="20"/>
      <c r="B27" s="70" t="s">
        <v>20</v>
      </c>
      <c r="C27" s="70"/>
      <c r="D27" s="70"/>
      <c r="E27" s="21"/>
      <c r="F27" s="29" t="s">
        <v>22</v>
      </c>
      <c r="G27" s="21"/>
      <c r="H27" s="71" t="s">
        <v>38</v>
      </c>
      <c r="I27" s="71"/>
      <c r="J27" s="71"/>
    </row>
    <row r="28" spans="1:16" ht="16.5" x14ac:dyDescent="0.2">
      <c r="A28" s="20"/>
      <c r="B28" s="70" t="s">
        <v>18</v>
      </c>
      <c r="C28" s="70"/>
      <c r="D28" s="70"/>
      <c r="E28" s="21"/>
      <c r="F28" s="28" t="s">
        <v>21</v>
      </c>
      <c r="G28" s="21"/>
      <c r="H28" s="70" t="s">
        <v>39</v>
      </c>
      <c r="I28" s="70"/>
      <c r="J28" s="70"/>
    </row>
    <row r="29" spans="1:16" ht="16.5" x14ac:dyDescent="0.2">
      <c r="A29" s="20"/>
      <c r="B29" s="70" t="s">
        <v>19</v>
      </c>
      <c r="C29" s="70"/>
      <c r="D29" s="70"/>
      <c r="E29" s="21"/>
      <c r="F29" s="28" t="s">
        <v>19</v>
      </c>
      <c r="G29" s="21"/>
      <c r="H29" s="70" t="s">
        <v>19</v>
      </c>
      <c r="I29" s="70"/>
      <c r="J29" s="70"/>
    </row>
    <row r="30" spans="1:16" ht="15.75" x14ac:dyDescent="0.25">
      <c r="A30" s="22"/>
      <c r="B30" s="23"/>
      <c r="C30" s="18"/>
      <c r="D30" s="18"/>
      <c r="E30" s="18"/>
      <c r="F30" s="24"/>
      <c r="G30" s="18"/>
      <c r="H30" s="18"/>
      <c r="I30" s="19"/>
      <c r="J30" s="51"/>
      <c r="L30" s="47"/>
    </row>
    <row r="34" spans="12:12" x14ac:dyDescent="0.2">
      <c r="L34" s="47"/>
    </row>
  </sheetData>
  <mergeCells count="15">
    <mergeCell ref="C8:J8"/>
    <mergeCell ref="C4:J4"/>
    <mergeCell ref="D5:I5"/>
    <mergeCell ref="D7:J7"/>
    <mergeCell ref="C11:J11"/>
    <mergeCell ref="B29:D29"/>
    <mergeCell ref="H29:J29"/>
    <mergeCell ref="B27:D27"/>
    <mergeCell ref="H27:J27"/>
    <mergeCell ref="B28:D28"/>
    <mergeCell ref="H28:J28"/>
    <mergeCell ref="L11:O12"/>
    <mergeCell ref="P11:R12"/>
    <mergeCell ref="C12:J12"/>
    <mergeCell ref="H18:I18"/>
  </mergeCells>
  <conditionalFormatting sqref="B30">
    <cfRule type="duplicateValues" dxfId="3" priority="1"/>
  </conditionalFormatting>
  <conditionalFormatting sqref="B25">
    <cfRule type="duplicateValues" dxfId="2" priority="2"/>
  </conditionalFormatting>
  <conditionalFormatting sqref="C16">
    <cfRule type="duplicateValues" dxfId="0" priority="85"/>
  </conditionalFormatting>
  <dataValidations count="1">
    <dataValidation type="list" allowBlank="1" showInputMessage="1" showErrorMessage="1" sqref="M16">
      <formula1>$XFB$16:$XFB$16</formula1>
    </dataValidation>
  </dataValidations>
  <hyperlinks>
    <hyperlink ref="C4:J4" r:id="rId1" display="NOMINA 2017\NOMINA ENERO 2017\nomina enero.pdf"/>
  </hyperlinks>
  <pageMargins left="0.70866141732283472" right="0.70866141732283472" top="0.74803149606299213" bottom="0.74803149606299213" header="0.31496062992125984" footer="0.31496062992125984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</vt:lpstr>
      <vt:lpstr>'NOMINA 029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Sofia Schaad</cp:lastModifiedBy>
  <cp:lastPrinted>2019-09-13T16:40:35Z</cp:lastPrinted>
  <dcterms:created xsi:type="dcterms:W3CDTF">2019-01-22T18:57:28Z</dcterms:created>
  <dcterms:modified xsi:type="dcterms:W3CDTF">2019-09-13T16:42:57Z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935b2a60-09bb-4c7c-a14e-934b1ab75450</vt:lpwstr>
  </property>
</Properties>
</file>