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'011,021,022'!$A$1:$H$118</definedName>
  </definedNames>
  <calcPr calcId="145621"/>
</workbook>
</file>

<file path=xl/calcChain.xml><?xml version="1.0" encoding="utf-8"?>
<calcChain xmlns="http://schemas.openxmlformats.org/spreadsheetml/2006/main">
  <c r="C129" i="59" l="1"/>
  <c r="C68" i="22" l="1"/>
  <c r="C69" i="22"/>
  <c r="C70" i="22"/>
  <c r="C71" i="22"/>
  <c r="C72" i="22"/>
  <c r="C76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6" i="22"/>
  <c r="E24" i="22"/>
  <c r="G23" i="22"/>
  <c r="G24" i="22" s="1"/>
  <c r="F23" i="22"/>
  <c r="F24" i="22" s="1"/>
  <c r="D23" i="22"/>
  <c r="H22" i="22"/>
  <c r="H21" i="22"/>
  <c r="H20" i="22"/>
  <c r="D19" i="22"/>
  <c r="H19" i="22" s="1"/>
  <c r="H18" i="22"/>
  <c r="H17" i="22"/>
  <c r="H40" i="22"/>
  <c r="H38" i="22"/>
  <c r="H37" i="22"/>
  <c r="H35" i="22"/>
  <c r="H34" i="22"/>
  <c r="H32" i="22"/>
  <c r="F39" i="22"/>
  <c r="H39" i="22" s="1"/>
  <c r="F33" i="22"/>
  <c r="H33" i="22" s="1"/>
  <c r="D31" i="22"/>
  <c r="D41" i="22" s="1"/>
  <c r="G41" i="22"/>
  <c r="E41" i="22"/>
  <c r="H36" i="22" l="1"/>
  <c r="F41" i="22"/>
  <c r="H23" i="22"/>
  <c r="H24" i="22" s="1"/>
  <c r="H31" i="22"/>
  <c r="D24" i="22"/>
  <c r="H41" i="22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<sst xmlns="http://schemas.openxmlformats.org/spreadsheetml/2006/main" count="323" uniqueCount="157">
  <si>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</si>
  <si>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</si>
  <si>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</si>
  <si>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</si>
  <si>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</si>
  <si>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</si>
  <si>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</si>
  <si>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</si>
  <si>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</si>
  <si>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</si>
  <si>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</si>
  <si>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</si>
  <si>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</si>
  <si>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</si>
  <si>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</si>
  <si>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</si>
  <si>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</si>
  <si>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</si>
  <si>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</si>
  <si>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</si>
  <si>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</si>
  <si>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</si>
  <si>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</si>
  <si>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</si>
  <si>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</si>
  <si>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</si>
  <si>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</si>
  <si>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</si>
  <si>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</si>
  <si>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</si>
  <si>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</si>
  <si>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</si>
  <si>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</si>
  <si>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</si>
  <si>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</si>
  <si>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</si>
  <si>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</si>
  <si>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</si>
  <si>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</si>
  <si>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</si>
  <si>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</si>
  <si>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</si>
  <si>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</si>
  <si>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</si>
  <si>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Ana Cristina Samayoa Hilton</t>
  </si>
  <si>
    <t>Agustín López López</t>
  </si>
  <si>
    <t>Técnico Auxiliar de Campo</t>
  </si>
  <si>
    <t>Técnico en Transportes</t>
  </si>
  <si>
    <t>Encargada de Tesorería</t>
  </si>
  <si>
    <t>Pamela Andrea  Elizabeth Camarero Barreda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</si>
  <si>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</si>
  <si>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</si>
  <si>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</si>
  <si>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</si>
  <si>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</si>
  <si>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</si>
  <si>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</si>
  <si>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>Directorio de Empleados y Servidores Públicos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</si>
  <si>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</si>
  <si>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</si>
  <si>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</si>
  <si>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</si>
  <si>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</si>
  <si>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</si>
  <si>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Profesional en Asuntos Jurídicos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</si>
  <si>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</si>
  <si>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</si>
  <si>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</si>
  <si>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</si>
  <si>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</si>
  <si>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</si>
  <si>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</si>
  <si>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</si>
  <si>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</si>
  <si>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</si>
  <si>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</si>
  <si>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</si>
  <si>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</si>
  <si>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</si>
  <si>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</si>
  <si>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</si>
  <si>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</si>
  <si>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Erick Rolando Archila Paz</t>
  </si>
  <si>
    <t>Elida Etelvina Obando Hernandez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</si>
  <si>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</si>
  <si>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</si>
  <si>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</si>
  <si>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</si>
  <si>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</si>
  <si>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Jorge Humberto Mazariegos Artola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</si>
  <si>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</si>
  <si>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</si>
  <si>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</si>
  <si>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</si>
  <si>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</si>
  <si>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</si>
  <si>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</si>
  <si>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</si>
  <si>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</si>
  <si>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</si>
  <si>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</si>
  <si>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</si>
  <si>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</si>
  <si>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</si>
  <si>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</si>
  <si>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</si>
  <si>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</si>
  <si>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</si>
  <si>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</si>
  <si>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</si>
  <si>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</si>
  <si>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</si>
  <si>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</si>
  <si>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</si>
  <si>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</si>
  <si>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</si>
  <si>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</si>
  <si>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</si>
  <si>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</si>
  <si>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</si>
  <si>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</si>
  <si>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</si>
  <si>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</si>
  <si>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</si>
  <si>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</si>
  <si>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</si>
  <si>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</si>
  <si>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</si>
  <si>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</si>
  <si>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</si>
  <si>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Felipe Aroldo De León Guzman</t>
  </si>
  <si>
    <t>Nombres y Apellidos</t>
  </si>
  <si>
    <t>Jimy Sander Marroquín Calderón</t>
  </si>
  <si>
    <t>Oscar Leopoldo Ovando Hernandez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</si>
  <si>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</si>
  <si>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</si>
  <si>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</si>
  <si>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</si>
  <si>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</si>
  <si>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</si>
  <si>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Jefa Educación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</si>
  <si>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</si>
  <si>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</si>
  <si>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</si>
  <si>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</si>
  <si>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</si>
  <si>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</si>
  <si>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</si>
  <si>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</si>
  <si>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</si>
  <si>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</si>
  <si>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</si>
  <si>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</si>
  <si>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</si>
  <si>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</si>
  <si>
    <t>AUTORIDAD PARA EL MANEJO SUSTENTABLE DE LA CUENCA Y DEL LAGO DE AMATITLÁN</t>
  </si>
  <si>
    <t>AUTORIDAD PARA EL MANEJO SUSTENTABLE DE LA CUENCA Y DEL LAGO DE AMATITLÁN
PERSONAL 029 "Otras Remuneraciones de Personal Temporal"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</si>
</sst>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Q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3" fillId="0" borderId="0"/>
    <xf numFmtId="0" fontId="1" fillId="0" borderId="0"/>
    <xf numFmtId="0" fontId="8" fillId="2" borderId="0" applyNumberFormat="0" applyBorder="0" applyAlignment="0" applyProtection="0"/>
    <xf numFmtId="0" fontId="1" fillId="0" borderId="0"/>
  </cellStyleXfs>
  <cellXfs count="83">
    <xf numFmtId="0" fontId="0" fillId="0" borderId="0" xfId="0"/>
    <xf numFmtId="0" fontId="4" fillId="0" borderId="1" xfId="5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left" vertical="center"/>
    </xf>
    <xf numFmtId="44" fontId="4" fillId="0" borderId="1" xfId="3" applyNumberFormat="1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44" fontId="4" fillId="0" borderId="1" xfId="4" applyFont="1" applyFill="1" applyBorder="1" applyAlignment="1">
      <alignment vertical="center"/>
    </xf>
    <xf numFmtId="0" fontId="6" fillId="0" borderId="0" xfId="7" applyFont="1" applyFill="1" applyAlignment="1">
      <alignment vertical="center"/>
    </xf>
    <xf numFmtId="44" fontId="4" fillId="0" borderId="1" xfId="3" applyFont="1" applyFill="1" applyBorder="1" applyAlignment="1">
      <alignment vertical="center"/>
    </xf>
    <xf numFmtId="0" fontId="4" fillId="0" borderId="0" xfId="7" applyNumberFormat="1" applyFont="1" applyFill="1" applyBorder="1" applyAlignment="1">
      <alignment horizontal="center" vertical="center"/>
    </xf>
    <xf numFmtId="0" fontId="4" fillId="0" borderId="0" xfId="10" applyNumberFormat="1" applyFont="1" applyFill="1"/>
    <xf numFmtId="0" fontId="4" fillId="0" borderId="0" xfId="10" applyFont="1" applyFill="1"/>
    <xf numFmtId="0" fontId="4" fillId="0" borderId="0" xfId="10" applyFont="1" applyFill="1" applyAlignment="1"/>
    <xf numFmtId="0" fontId="4" fillId="0" borderId="1" xfId="1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44" fontId="9" fillId="0" borderId="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10" fillId="3" borderId="1" xfId="5" applyFont="1" applyFill="1" applyBorder="1" applyAlignment="1">
      <alignment horizontal="center" vertical="center"/>
    </xf>
    <xf numFmtId="44" fontId="10" fillId="0" borderId="1" xfId="3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10" fillId="3" borderId="2" xfId="8" applyNumberFormat="1" applyFont="1" applyFill="1" applyBorder="1" applyAlignment="1">
      <alignment vertical="center"/>
    </xf>
    <xf numFmtId="0" fontId="11" fillId="0" borderId="2" xfId="8" applyNumberFormat="1" applyFont="1" applyBorder="1" applyAlignment="1">
      <alignment vertical="center"/>
    </xf>
    <xf numFmtId="0" fontId="11" fillId="0" borderId="2" xfId="8" applyNumberFormat="1" applyFont="1" applyBorder="1" applyAlignment="1">
      <alignment vertical="center" wrapText="1"/>
    </xf>
    <xf numFmtId="0" fontId="10" fillId="0" borderId="1" xfId="5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horizontal="left" vertical="center"/>
    </xf>
    <xf numFmtId="0" fontId="10" fillId="0" borderId="2" xfId="8" applyNumberFormat="1" applyFont="1" applyFill="1" applyBorder="1" applyAlignment="1">
      <alignment vertical="center"/>
    </xf>
    <xf numFmtId="44" fontId="10" fillId="0" borderId="1" xfId="3" applyNumberFormat="1" applyFont="1" applyBorder="1" applyAlignment="1">
      <alignment vertical="center"/>
    </xf>
    <xf numFmtId="49" fontId="10" fillId="0" borderId="2" xfId="8" applyNumberFormat="1" applyFont="1" applyBorder="1" applyAlignment="1">
      <alignment horizontal="left" vertical="center"/>
    </xf>
    <xf numFmtId="44" fontId="11" fillId="0" borderId="1" xfId="3" applyFont="1" applyFill="1" applyBorder="1" applyAlignment="1">
      <alignment vertical="center"/>
    </xf>
    <xf numFmtId="0" fontId="10" fillId="0" borderId="1" xfId="5" applyFont="1" applyFill="1" applyBorder="1" applyAlignment="1">
      <alignment horizontal="center" vertical="center"/>
    </xf>
    <xf numFmtId="44" fontId="10" fillId="0" borderId="4" xfId="3" applyFont="1" applyFill="1" applyBorder="1" applyAlignment="1">
      <alignment horizontal="center" vertical="center"/>
    </xf>
    <xf numFmtId="44" fontId="10" fillId="3" borderId="1" xfId="3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left" vertical="center"/>
    </xf>
    <xf numFmtId="49" fontId="12" fillId="0" borderId="1" xfId="9" applyNumberFormat="1" applyFont="1" applyFill="1" applyBorder="1" applyAlignment="1">
      <alignment horizontal="left" vertical="center"/>
    </xf>
    <xf numFmtId="165" fontId="12" fillId="0" borderId="1" xfId="5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/>
    <xf numFmtId="165" fontId="13" fillId="0" borderId="1" xfId="0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vertical="center"/>
    </xf>
    <xf numFmtId="165" fontId="12" fillId="0" borderId="1" xfId="9" applyNumberFormat="1" applyFont="1" applyFill="1" applyBorder="1" applyAlignment="1">
      <alignment horizontal="right" vertical="center"/>
    </xf>
    <xf numFmtId="165" fontId="12" fillId="0" borderId="1" xfId="5" applyNumberFormat="1" applyFont="1" applyFill="1" applyBorder="1" applyAlignment="1">
      <alignment horizontal="right" vertical="center"/>
    </xf>
    <xf numFmtId="0" fontId="10" fillId="0" borderId="1" xfId="8" applyNumberFormat="1" applyFont="1" applyFill="1" applyBorder="1" applyAlignment="1">
      <alignment horizontal="left" vertical="center"/>
    </xf>
    <xf numFmtId="0" fontId="10" fillId="0" borderId="2" xfId="8" quotePrefix="1" applyNumberFormat="1" applyFont="1" applyFill="1" applyBorder="1" applyAlignment="1">
      <alignment vertical="center"/>
    </xf>
    <xf numFmtId="0" fontId="12" fillId="0" borderId="2" xfId="10" applyFont="1" applyFill="1" applyBorder="1" applyAlignment="1">
      <alignment vertical="center"/>
    </xf>
    <xf numFmtId="0" fontId="11" fillId="0" borderId="1" xfId="8" applyNumberFormat="1" applyFont="1" applyBorder="1" applyAlignment="1">
      <alignment vertical="center"/>
    </xf>
    <xf numFmtId="0" fontId="11" fillId="0" borderId="1" xfId="8" applyNumberFormat="1" applyFont="1" applyBorder="1" applyAlignment="1">
      <alignment vertical="center" wrapText="1"/>
    </xf>
    <xf numFmtId="0" fontId="10" fillId="3" borderId="1" xfId="5" applyFont="1" applyFill="1" applyBorder="1" applyAlignment="1">
      <alignment horizontal="left" vertical="center"/>
    </xf>
    <xf numFmtId="0" fontId="5" fillId="0" borderId="0" xfId="10" applyNumberFormat="1" applyFont="1" applyFill="1" applyAlignment="1">
      <alignment horizontal="center"/>
    </xf>
    <xf numFmtId="49" fontId="12" fillId="0" borderId="1" xfId="9" applyNumberFormat="1" applyFont="1" applyFill="1" applyBorder="1" applyAlignment="1">
      <alignment vertical="center"/>
    </xf>
    <xf numFmtId="0" fontId="12" fillId="0" borderId="1" xfId="10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0" fontId="17" fillId="4" borderId="4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/>
    </xf>
    <xf numFmtId="0" fontId="17" fillId="4" borderId="5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0" fontId="18" fillId="4" borderId="1" xfId="7" applyFont="1" applyFill="1" applyBorder="1" applyAlignment="1">
      <alignment horizontal="center" vertical="center" wrapText="1"/>
    </xf>
    <xf numFmtId="0" fontId="16" fillId="4" borderId="2" xfId="7" applyNumberFormat="1" applyFont="1" applyFill="1" applyBorder="1" applyAlignment="1">
      <alignment horizontal="center" vertical="center"/>
    </xf>
    <xf numFmtId="0" fontId="16" fillId="4" borderId="3" xfId="7" applyNumberFormat="1" applyFont="1" applyFill="1" applyBorder="1" applyAlignment="1">
      <alignment horizontal="center" vertical="center"/>
    </xf>
    <xf numFmtId="44" fontId="16" fillId="4" borderId="1" xfId="7" applyNumberFormat="1" applyFont="1" applyFill="1" applyBorder="1" applyAlignment="1">
      <alignment vertical="center"/>
    </xf>
    <xf numFmtId="0" fontId="16" fillId="4" borderId="2" xfId="7" applyFont="1" applyFill="1" applyBorder="1" applyAlignment="1">
      <alignment horizontal="center" vertical="center"/>
    </xf>
    <xf numFmtId="0" fontId="16" fillId="4" borderId="3" xfId="7" applyFont="1" applyFill="1" applyBorder="1" applyAlignment="1">
      <alignment horizontal="center" vertical="center"/>
    </xf>
    <xf numFmtId="44" fontId="16" fillId="4" borderId="1" xfId="3" applyFont="1" applyFill="1" applyBorder="1" applyAlignment="1">
      <alignment vertical="center"/>
    </xf>
    <xf numFmtId="0" fontId="16" fillId="4" borderId="7" xfId="7" applyNumberFormat="1" applyFont="1" applyFill="1" applyBorder="1" applyAlignment="1">
      <alignment horizontal="center" vertical="center"/>
    </xf>
    <xf numFmtId="0" fontId="17" fillId="4" borderId="4" xfId="5" applyFont="1" applyFill="1" applyBorder="1" applyAlignment="1">
      <alignment horizontal="center" vertical="center" wrapText="1"/>
    </xf>
    <xf numFmtId="0" fontId="17" fillId="4" borderId="1" xfId="5" applyFont="1" applyFill="1" applyBorder="1" applyAlignment="1">
      <alignment horizontal="center" vertical="center" wrapText="1"/>
    </xf>
    <xf numFmtId="0" fontId="17" fillId="4" borderId="6" xfId="5" applyFont="1" applyFill="1" applyBorder="1" applyAlignment="1">
      <alignment horizontal="center" vertical="center" wrapText="1"/>
    </xf>
    <xf numFmtId="17" fontId="16" fillId="4" borderId="0" xfId="7" applyNumberFormat="1" applyFont="1" applyFill="1" applyAlignment="1">
      <alignment horizontal="center" vertical="center"/>
    </xf>
    <xf numFmtId="0" fontId="16" fillId="4" borderId="0" xfId="7" applyFont="1" applyFill="1" applyAlignment="1">
      <alignment horizontal="center" vertical="center"/>
    </xf>
    <xf numFmtId="0" fontId="16" fillId="4" borderId="0" xfId="10" applyNumberFormat="1" applyFont="1" applyFill="1" applyAlignment="1">
      <alignment horizontal="center" wrapText="1"/>
    </xf>
    <xf numFmtId="0" fontId="16" fillId="0" borderId="0" xfId="10" applyNumberFormat="1" applyFont="1" applyFill="1" applyAlignment="1"/>
    <xf numFmtId="49" fontId="17" fillId="4" borderId="1" xfId="9" applyNumberFormat="1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165" fontId="14" fillId="4" borderId="1" xfId="0" applyNumberFormat="1" applyFont="1" applyFill="1" applyBorder="1"/>
    <xf numFmtId="0" fontId="13" fillId="0" borderId="1" xfId="0" applyFont="1" applyFill="1" applyBorder="1" applyAlignment="1"/>
    <xf numFmtId="0" fontId="1" fillId="0" borderId="1" xfId="10" applyFont="1" applyFill="1" applyBorder="1" applyAlignment="1">
      <alignment vertical="center" wrapText="1"/>
    </xf>
    <xf numFmtId="0" fontId="1" fillId="0" borderId="1" xfId="10" applyFont="1" applyFill="1" applyBorder="1" applyAlignment="1">
      <alignment horizontal="left" vertical="center" wrapText="1"/>
    </xf>
  </cellXfs>
  <cellStyles count="11">
    <cellStyle name="Énfasis2" xfId="9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_PERSONAL_AMSA_2010(2)" xfId="7"/>
    <cellStyle name="Normal_jacki 031-029-021-022_PERSONAL_AMSA_2010(2) 2" xfId="8"/>
    <cellStyle name="Normal_jacki 031-029-021-022_POR DIVISIÓN FUNCIONAL JACKI3 28-05-2010 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92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92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102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102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102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102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78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91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101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101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101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101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94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77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2895600</xdr:colOff>
      <xdr:row>25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</xdr:row>
      <xdr:rowOff>0</xdr:rowOff>
    </xdr:from>
    <xdr:to>
      <xdr:col>1</xdr:col>
      <xdr:colOff>2895600</xdr:colOff>
      <xdr:row>7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2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24</xdr:row>
      <xdr:rowOff>0</xdr:rowOff>
    </xdr:from>
    <xdr:to>
      <xdr:col>1</xdr:col>
      <xdr:colOff>2895600</xdr:colOff>
      <xdr:row>25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76200</xdr:colOff>
      <xdr:row>25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26</xdr:row>
      <xdr:rowOff>0</xdr:rowOff>
    </xdr:from>
    <xdr:to>
      <xdr:col>1</xdr:col>
      <xdr:colOff>2895600</xdr:colOff>
      <xdr:row>27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25</xdr:row>
      <xdr:rowOff>0</xdr:rowOff>
    </xdr:from>
    <xdr:to>
      <xdr:col>1</xdr:col>
      <xdr:colOff>2895600</xdr:colOff>
      <xdr:row>26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38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36</xdr:row>
      <xdr:rowOff>0</xdr:rowOff>
    </xdr:from>
    <xdr:to>
      <xdr:col>1</xdr:col>
      <xdr:colOff>2390775</xdr:colOff>
      <xdr:row>37</xdr:row>
      <xdr:rowOff>161925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152775" y="9048750"/>
          <a:ext cx="19240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2686050</xdr:colOff>
      <xdr:row>37</xdr:row>
      <xdr:rowOff>152400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90625" y="9096375"/>
          <a:ext cx="2686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751355</xdr:colOff>
      <xdr:row>4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142875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52425" y="3371850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152400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590675" y="33718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152400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52425" y="337185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2152649</xdr:colOff>
      <xdr:row>21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751355</xdr:colOff>
      <xdr:row>23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764241</xdr:colOff>
      <xdr:row>23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751355</xdr:colOff>
      <xdr:row>21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2162174</xdr:colOff>
      <xdr:row>37</xdr:row>
      <xdr:rowOff>9525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1762125" y="11477625"/>
          <a:ext cx="216217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9525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771650" y="114776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171450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9525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590675" y="71628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52425" y="716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161925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590675" y="112776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38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2152649</xdr:colOff>
      <xdr:row>50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59067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1762125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57151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771650" y="2320290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19050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116776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36</xdr:row>
      <xdr:rowOff>0</xdr:rowOff>
    </xdr:from>
    <xdr:to>
      <xdr:col>1</xdr:col>
      <xdr:colOff>2200275</xdr:colOff>
      <xdr:row>37</xdr:row>
      <xdr:rowOff>19050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2743200" y="11677650"/>
          <a:ext cx="2143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36</xdr:row>
      <xdr:rowOff>0</xdr:rowOff>
    </xdr:from>
    <xdr:to>
      <xdr:col>1</xdr:col>
      <xdr:colOff>2352675</xdr:colOff>
      <xdr:row>36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118</xdr:row>
      <xdr:rowOff>114300</xdr:rowOff>
    </xdr:from>
    <xdr:to>
      <xdr:col>1</xdr:col>
      <xdr:colOff>2162174</xdr:colOff>
      <xdr:row>119</xdr:row>
      <xdr:rowOff>114300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2152649</xdr:colOff>
      <xdr:row>79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2152649</xdr:colOff>
      <xdr:row>94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2152649</xdr:colOff>
      <xdr:row>107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590675" y="1127760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171450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590675" y="112776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2124074</xdr:colOff>
      <xdr:row>37</xdr:row>
      <xdr:rowOff>152400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581150" y="112776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2152649</xdr:colOff>
      <xdr:row>14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28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2124074</xdr:colOff>
      <xdr:row>14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13</xdr:row>
      <xdr:rowOff>19050</xdr:rowOff>
    </xdr:from>
    <xdr:to>
      <xdr:col>2</xdr:col>
      <xdr:colOff>152399</xdr:colOff>
      <xdr:row>14</xdr:row>
      <xdr:rowOff>171451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13</xdr:row>
      <xdr:rowOff>19050</xdr:rowOff>
    </xdr:from>
    <xdr:to>
      <xdr:col>1</xdr:col>
      <xdr:colOff>2876549</xdr:colOff>
      <xdr:row>14</xdr:row>
      <xdr:rowOff>180976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17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15</xdr:row>
      <xdr:rowOff>190500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2152649</xdr:colOff>
      <xdr:row>10</xdr:row>
      <xdr:rowOff>152400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142875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2124074</xdr:colOff>
      <xdr:row>10</xdr:row>
      <xdr:rowOff>152400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2152649</xdr:colOff>
      <xdr:row>63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2152649</xdr:colOff>
      <xdr:row>29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2124074</xdr:colOff>
      <xdr:row>29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628649</xdr:colOff>
      <xdr:row>115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5</xdr:col>
      <xdr:colOff>600074</xdr:colOff>
      <xdr:row>115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2124074</xdr:colOff>
      <xdr:row>76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1762125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2152649</xdr:colOff>
      <xdr:row>37</xdr:row>
      <xdr:rowOff>38099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771650" y="18554700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38099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38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352425" y="18554700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38099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352425" y="18554700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2152649</xdr:colOff>
      <xdr:row>76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2152649</xdr:colOff>
      <xdr:row>46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76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92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2152649</xdr:colOff>
      <xdr:row>91</xdr:row>
      <xdr:rowOff>38101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92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38101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110</xdr:row>
      <xdr:rowOff>38100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2152649</xdr:colOff>
      <xdr:row>109</xdr:row>
      <xdr:rowOff>38101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110</xdr:row>
      <xdr:rowOff>38100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751355</xdr:colOff>
      <xdr:row>109</xdr:row>
      <xdr:rowOff>38101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590675" y="32375475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2124074</xdr:colOff>
      <xdr:row>60</xdr:row>
      <xdr:rowOff>161925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590675" y="32375475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2152649</xdr:colOff>
      <xdr:row>60</xdr:row>
      <xdr:rowOff>161925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590675" y="323754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2114550</xdr:colOff>
      <xdr:row>60</xdr:row>
      <xdr:rowOff>142875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352425" y="32289750"/>
          <a:ext cx="2114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11277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19050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11677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751355</xdr:colOff>
      <xdr:row>36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9525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21002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751355</xdr:colOff>
      <xdr:row>43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43</xdr:row>
      <xdr:rowOff>190500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30775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19051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751355</xdr:colOff>
      <xdr:row>76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751355</xdr:colOff>
      <xdr:row>74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751355</xdr:colOff>
      <xdr:row>77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754716</xdr:colOff>
      <xdr:row>75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751355</xdr:colOff>
      <xdr:row>79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751355</xdr:colOff>
      <xdr:row>82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751355</xdr:colOff>
      <xdr:row>83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751355</xdr:colOff>
      <xdr:row>73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751355</xdr:colOff>
      <xdr:row>90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142875</xdr:rowOff>
    </xdr:from>
    <xdr:to>
      <xdr:col>1</xdr:col>
      <xdr:colOff>751355</xdr:colOff>
      <xdr:row>89</xdr:row>
      <xdr:rowOff>142875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70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751355</xdr:colOff>
      <xdr:row>91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751355</xdr:colOff>
      <xdr:row>84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751355</xdr:colOff>
      <xdr:row>89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751355</xdr:colOff>
      <xdr:row>92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751355</xdr:colOff>
      <xdr:row>93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751355</xdr:colOff>
      <xdr:row>94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751355</xdr:colOff>
      <xdr:row>96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751355</xdr:colOff>
      <xdr:row>97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751355</xdr:colOff>
      <xdr:row>98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52425" y="61350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751355</xdr:colOff>
      <xdr:row>99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352425" y="61550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52425" y="617505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751355</xdr:colOff>
      <xdr:row>100</xdr:row>
      <xdr:rowOff>0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352425" y="619506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52425" y="621506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751355</xdr:colOff>
      <xdr:row>75</xdr:row>
      <xdr:rowOff>0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352425" y="62350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52425" y="62550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751355</xdr:colOff>
      <xdr:row>101</xdr:row>
      <xdr:rowOff>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352425" y="62750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751355</xdr:colOff>
      <xdr:row>102</xdr:row>
      <xdr:rowOff>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52425" y="62950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751355</xdr:colOff>
      <xdr:row>103</xdr:row>
      <xdr:rowOff>0</xdr:rowOff>
    </xdr:to>
    <xdr:sp macro="" textlink="">
      <xdr:nvSpPr>
        <xdr:cNvPr id="593" name="Text Box 3"/>
        <xdr:cNvSpPr txBox="1">
          <a:spLocks noChangeArrowheads="1"/>
        </xdr:cNvSpPr>
      </xdr:nvSpPr>
      <xdr:spPr bwMode="auto">
        <a:xfrm>
          <a:off x="352425" y="63150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52425" y="63350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7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751355</xdr:colOff>
      <xdr:row>104</xdr:row>
      <xdr:rowOff>0</xdr:rowOff>
    </xdr:to>
    <xdr:sp macro="" textlink="">
      <xdr:nvSpPr>
        <xdr:cNvPr id="599" name="Text Box 3"/>
        <xdr:cNvSpPr txBox="1">
          <a:spLocks noChangeArrowheads="1"/>
        </xdr:cNvSpPr>
      </xdr:nvSpPr>
      <xdr:spPr bwMode="auto">
        <a:xfrm>
          <a:off x="352425" y="63550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1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751355</xdr:colOff>
      <xdr:row>105</xdr:row>
      <xdr:rowOff>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52425" y="63750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751355</xdr:colOff>
      <xdr:row>106</xdr:row>
      <xdr:rowOff>0</xdr:rowOff>
    </xdr:to>
    <xdr:sp macro="" textlink="">
      <xdr:nvSpPr>
        <xdr:cNvPr id="605" name="Text Box 3"/>
        <xdr:cNvSpPr txBox="1">
          <a:spLocks noChangeArrowheads="1"/>
        </xdr:cNvSpPr>
      </xdr:nvSpPr>
      <xdr:spPr bwMode="auto">
        <a:xfrm>
          <a:off x="352425" y="63950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7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52425" y="64150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751355</xdr:colOff>
      <xdr:row>107</xdr:row>
      <xdr:rowOff>0</xdr:rowOff>
    </xdr:to>
    <xdr:sp macro="" textlink="">
      <xdr:nvSpPr>
        <xdr:cNvPr id="611" name="Text Box 3"/>
        <xdr:cNvSpPr txBox="1">
          <a:spLocks noChangeArrowheads="1"/>
        </xdr:cNvSpPr>
      </xdr:nvSpPr>
      <xdr:spPr bwMode="auto">
        <a:xfrm>
          <a:off x="352425" y="68646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5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751355</xdr:colOff>
      <xdr:row>108</xdr:row>
      <xdr:rowOff>0</xdr:rowOff>
    </xdr:to>
    <xdr:sp macro="" textlink="">
      <xdr:nvSpPr>
        <xdr:cNvPr id="617" name="Text Box 3"/>
        <xdr:cNvSpPr txBox="1">
          <a:spLocks noChangeArrowheads="1"/>
        </xdr:cNvSpPr>
      </xdr:nvSpPr>
      <xdr:spPr bwMode="auto">
        <a:xfrm>
          <a:off x="352425" y="68846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1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0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52425" y="32975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751355</xdr:colOff>
      <xdr:row>110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52425" y="78381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751355</xdr:colOff>
      <xdr:row>111</xdr:row>
      <xdr:rowOff>0</xdr:rowOff>
    </xdr:to>
    <xdr:sp macro="" textlink="">
      <xdr:nvSpPr>
        <xdr:cNvPr id="627" name="Text Box 3"/>
        <xdr:cNvSpPr txBox="1">
          <a:spLocks noChangeArrowheads="1"/>
        </xdr:cNvSpPr>
      </xdr:nvSpPr>
      <xdr:spPr bwMode="auto">
        <a:xfrm>
          <a:off x="352425" y="78581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758639</xdr:colOff>
      <xdr:row>115</xdr:row>
      <xdr:rowOff>0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352425" y="79438500"/>
          <a:ext cx="7586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52425" y="78781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751355</xdr:colOff>
      <xdr:row>112</xdr:row>
      <xdr:rowOff>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52425" y="78981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745191</xdr:colOff>
      <xdr:row>108</xdr:row>
      <xdr:rowOff>133350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352425" y="77924025"/>
          <a:ext cx="745191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52425" y="8774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52425" y="8794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751355</xdr:colOff>
      <xdr:row>85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52425" y="8814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751355</xdr:colOff>
      <xdr:row>86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52425" y="8834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52425" y="8854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751355</xdr:colOff>
      <xdr:row>115</xdr:row>
      <xdr:rowOff>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52425" y="8874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76</xdr:row>
      <xdr:rowOff>104775</xdr:rowOff>
    </xdr:from>
    <xdr:to>
      <xdr:col>2</xdr:col>
      <xdr:colOff>742950</xdr:colOff>
      <xdr:row>77</xdr:row>
      <xdr:rowOff>104775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751355</xdr:colOff>
      <xdr:row>112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111</xdr:row>
      <xdr:rowOff>123825</xdr:rowOff>
    </xdr:from>
    <xdr:to>
      <xdr:col>2</xdr:col>
      <xdr:colOff>751355</xdr:colOff>
      <xdr:row>112</xdr:row>
      <xdr:rowOff>123825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105</xdr:row>
      <xdr:rowOff>123825</xdr:rowOff>
    </xdr:from>
    <xdr:to>
      <xdr:col>2</xdr:col>
      <xdr:colOff>751355</xdr:colOff>
      <xdr:row>106</xdr:row>
      <xdr:rowOff>123825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730064</xdr:colOff>
      <xdr:row>14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52425" y="3400425"/>
          <a:ext cx="7300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52425" y="3371850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4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6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47625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52425" y="33718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644339</xdr:colOff>
      <xdr:row>14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52425" y="3371850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2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8" name="Text Box 3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644339</xdr:colOff>
      <xdr:row>21</xdr:row>
      <xdr:rowOff>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352425" y="4181475"/>
          <a:ext cx="64433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644339</xdr:colOff>
      <xdr:row>23</xdr:row>
      <xdr:rowOff>152400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352425" y="4181475"/>
          <a:ext cx="64433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649941</xdr:colOff>
      <xdr:row>29</xdr:row>
      <xdr:rowOff>171451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352425" y="6581775"/>
          <a:ext cx="649941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82364</xdr:colOff>
      <xdr:row>23</xdr:row>
      <xdr:rowOff>161925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 flipH="1">
          <a:off x="352425" y="4181475"/>
          <a:ext cx="8236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644339</xdr:colOff>
      <xdr:row>29</xdr:row>
      <xdr:rowOff>19051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352425" y="6581775"/>
          <a:ext cx="64433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152400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352425" y="6962775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644339</xdr:colOff>
      <xdr:row>35</xdr:row>
      <xdr:rowOff>161925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352425" y="6962775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745191</xdr:colOff>
      <xdr:row>90</xdr:row>
      <xdr:rowOff>133350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52425" y="58874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745191</xdr:colOff>
      <xdr:row>106</xdr:row>
      <xdr:rowOff>133350</xdr:rowOff>
    </xdr:to>
    <xdr:sp macro="" textlink="">
      <xdr:nvSpPr>
        <xdr:cNvPr id="706" name="Text Box 3"/>
        <xdr:cNvSpPr txBox="1">
          <a:spLocks noChangeArrowheads="1"/>
        </xdr:cNvSpPr>
      </xdr:nvSpPr>
      <xdr:spPr bwMode="auto">
        <a:xfrm>
          <a:off x="352425" y="6837045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745191</xdr:colOff>
      <xdr:row>78</xdr:row>
      <xdr:rowOff>133350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52425" y="49377600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745191</xdr:colOff>
      <xdr:row>45</xdr:row>
      <xdr:rowOff>133350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52425" y="397478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745191</xdr:colOff>
      <xdr:row>49</xdr:row>
      <xdr:rowOff>133350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52425" y="3029902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745191</xdr:colOff>
      <xdr:row>36</xdr:row>
      <xdr:rowOff>133350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352425" y="11001375"/>
          <a:ext cx="74519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323850</xdr:colOff>
      <xdr:row>22</xdr:row>
      <xdr:rowOff>152400</xdr:rowOff>
    </xdr:from>
    <xdr:to>
      <xdr:col>1</xdr:col>
      <xdr:colOff>704850</xdr:colOff>
      <xdr:row>24</xdr:row>
      <xdr:rowOff>114300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323850" y="5429250"/>
          <a:ext cx="733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24</xdr:row>
      <xdr:rowOff>0</xdr:rowOff>
    </xdr:from>
    <xdr:to>
      <xdr:col>1</xdr:col>
      <xdr:colOff>714375</xdr:colOff>
      <xdr:row>25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333375" y="44100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37</xdr:row>
      <xdr:rowOff>0</xdr:rowOff>
    </xdr:from>
    <xdr:to>
      <xdr:col>1</xdr:col>
      <xdr:colOff>714375</xdr:colOff>
      <xdr:row>38</xdr:row>
      <xdr:rowOff>161925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333375" y="1127760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0</xdr:rowOff>
    </xdr:from>
    <xdr:to>
      <xdr:col>1</xdr:col>
      <xdr:colOff>714375</xdr:colOff>
      <xdr:row>27</xdr:row>
      <xdr:rowOff>161926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33375" y="538162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31</xdr:row>
      <xdr:rowOff>28575</xdr:rowOff>
    </xdr:from>
    <xdr:to>
      <xdr:col>1</xdr:col>
      <xdr:colOff>714375</xdr:colOff>
      <xdr:row>33</xdr:row>
      <xdr:rowOff>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33375" y="60102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180976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33375" y="6581775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26</xdr:row>
      <xdr:rowOff>0</xdr:rowOff>
    </xdr:from>
    <xdr:to>
      <xdr:col>1</xdr:col>
      <xdr:colOff>666750</xdr:colOff>
      <xdr:row>27</xdr:row>
      <xdr:rowOff>152401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85750" y="53340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26</xdr:row>
      <xdr:rowOff>28575</xdr:rowOff>
    </xdr:from>
    <xdr:to>
      <xdr:col>1</xdr:col>
      <xdr:colOff>714375</xdr:colOff>
      <xdr:row>28</xdr:row>
      <xdr:rowOff>1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33375" y="5410200"/>
          <a:ext cx="73342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29</xdr:row>
      <xdr:rowOff>0</xdr:rowOff>
    </xdr:from>
    <xdr:to>
      <xdr:col>1</xdr:col>
      <xdr:colOff>714375</xdr:colOff>
      <xdr:row>30</xdr:row>
      <xdr:rowOff>171450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333375" y="738187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190500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29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876299</xdr:colOff>
      <xdr:row>109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76200</xdr:colOff>
      <xdr:row>113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866775</xdr:colOff>
      <xdr:row>114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866775</xdr:colOff>
      <xdr:row>108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866775</xdr:colOff>
      <xdr:row>106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106</xdr:row>
      <xdr:rowOff>0</xdr:rowOff>
    </xdr:from>
    <xdr:to>
      <xdr:col>1</xdr:col>
      <xdr:colOff>2895600</xdr:colOff>
      <xdr:row>107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866775</xdr:colOff>
      <xdr:row>90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866775</xdr:colOff>
      <xdr:row>78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866775</xdr:colOff>
      <xdr:row>45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866775</xdr:colOff>
      <xdr:row>49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866775</xdr:colOff>
      <xdr:row>36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2895600</xdr:colOff>
      <xdr:row>37</xdr:row>
      <xdr:rowOff>9525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9525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36</xdr:row>
      <xdr:rowOff>0</xdr:rowOff>
    </xdr:from>
    <xdr:to>
      <xdr:col>1</xdr:col>
      <xdr:colOff>2895600</xdr:colOff>
      <xdr:row>37</xdr:row>
      <xdr:rowOff>161925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49</xdr:row>
      <xdr:rowOff>0</xdr:rowOff>
    </xdr:from>
    <xdr:to>
      <xdr:col>1</xdr:col>
      <xdr:colOff>2895600</xdr:colOff>
      <xdr:row>50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76200</xdr:colOff>
      <xdr:row>50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45</xdr:row>
      <xdr:rowOff>0</xdr:rowOff>
    </xdr:from>
    <xdr:to>
      <xdr:col>1</xdr:col>
      <xdr:colOff>2895600</xdr:colOff>
      <xdr:row>46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45</xdr:row>
      <xdr:rowOff>0</xdr:rowOff>
    </xdr:from>
    <xdr:to>
      <xdr:col>1</xdr:col>
      <xdr:colOff>2895600</xdr:colOff>
      <xdr:row>46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76200</xdr:colOff>
      <xdr:row>46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88</xdr:row>
      <xdr:rowOff>0</xdr:rowOff>
    </xdr:from>
    <xdr:to>
      <xdr:col>1</xdr:col>
      <xdr:colOff>2895600</xdr:colOff>
      <xdr:row>89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78</xdr:row>
      <xdr:rowOff>0</xdr:rowOff>
    </xdr:from>
    <xdr:to>
      <xdr:col>1</xdr:col>
      <xdr:colOff>2895600</xdr:colOff>
      <xdr:row>79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76200</xdr:colOff>
      <xdr:row>79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90</xdr:row>
      <xdr:rowOff>0</xdr:rowOff>
    </xdr:from>
    <xdr:to>
      <xdr:col>1</xdr:col>
      <xdr:colOff>2895600</xdr:colOff>
      <xdr:row>91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90</xdr:row>
      <xdr:rowOff>0</xdr:rowOff>
    </xdr:from>
    <xdr:to>
      <xdr:col>1</xdr:col>
      <xdr:colOff>2895600</xdr:colOff>
      <xdr:row>91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106</xdr:row>
      <xdr:rowOff>0</xdr:rowOff>
    </xdr:from>
    <xdr:to>
      <xdr:col>1</xdr:col>
      <xdr:colOff>2895600</xdr:colOff>
      <xdr:row>107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76200</xdr:colOff>
      <xdr:row>107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108</xdr:row>
      <xdr:rowOff>0</xdr:rowOff>
    </xdr:from>
    <xdr:to>
      <xdr:col>1</xdr:col>
      <xdr:colOff>2895600</xdr:colOff>
      <xdr:row>109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108</xdr:row>
      <xdr:rowOff>0</xdr:rowOff>
    </xdr:from>
    <xdr:to>
      <xdr:col>1</xdr:col>
      <xdr:colOff>2895600</xdr:colOff>
      <xdr:row>109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108</xdr:row>
      <xdr:rowOff>0</xdr:rowOff>
    </xdr:from>
    <xdr:to>
      <xdr:col>2</xdr:col>
      <xdr:colOff>76200</xdr:colOff>
      <xdr:row>109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83</xdr:row>
      <xdr:rowOff>0</xdr:rowOff>
    </xdr:from>
    <xdr:to>
      <xdr:col>1</xdr:col>
      <xdr:colOff>2895600</xdr:colOff>
      <xdr:row>84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114</xdr:row>
      <xdr:rowOff>0</xdr:rowOff>
    </xdr:from>
    <xdr:to>
      <xdr:col>1</xdr:col>
      <xdr:colOff>2895600</xdr:colOff>
      <xdr:row>115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114</xdr:row>
      <xdr:rowOff>0</xdr:rowOff>
    </xdr:from>
    <xdr:to>
      <xdr:col>2</xdr:col>
      <xdr:colOff>76200</xdr:colOff>
      <xdr:row>115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695325</xdr:colOff>
      <xdr:row>24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13</xdr:row>
      <xdr:rowOff>0</xdr:rowOff>
    </xdr:from>
    <xdr:to>
      <xdr:col>1</xdr:col>
      <xdr:colOff>76200</xdr:colOff>
      <xdr:row>14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13</xdr:row>
      <xdr:rowOff>0</xdr:rowOff>
    </xdr:from>
    <xdr:to>
      <xdr:col>1</xdr:col>
      <xdr:colOff>57150</xdr:colOff>
      <xdr:row>14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41</xdr:row>
      <xdr:rowOff>0</xdr:rowOff>
    </xdr:from>
    <xdr:to>
      <xdr:col>1</xdr:col>
      <xdr:colOff>66675</xdr:colOff>
      <xdr:row>42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41</xdr:row>
      <xdr:rowOff>0</xdr:rowOff>
    </xdr:from>
    <xdr:to>
      <xdr:col>1</xdr:col>
      <xdr:colOff>76200</xdr:colOff>
      <xdr:row>42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695325</xdr:colOff>
      <xdr:row>15</xdr:row>
      <xdr:rowOff>190500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695325</xdr:colOff>
      <xdr:row>41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44</xdr:row>
      <xdr:rowOff>180975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57150</xdr:colOff>
      <xdr:row>63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62</xdr:row>
      <xdr:rowOff>0</xdr:rowOff>
    </xdr:from>
    <xdr:to>
      <xdr:col>1</xdr:col>
      <xdr:colOff>76200</xdr:colOff>
      <xdr:row>63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57150</xdr:colOff>
      <xdr:row>43</xdr:row>
      <xdr:rowOff>0</xdr:rowOff>
    </xdr:from>
    <xdr:to>
      <xdr:col>1</xdr:col>
      <xdr:colOff>1590675</xdr:colOff>
      <xdr:row>44</xdr:row>
      <xdr:rowOff>180975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4381500" y="7143750"/>
          <a:ext cx="1533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20</xdr:row>
      <xdr:rowOff>0</xdr:rowOff>
    </xdr:from>
    <xdr:to>
      <xdr:col>1</xdr:col>
      <xdr:colOff>1590675</xdr:colOff>
      <xdr:row>20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276225</xdr:colOff>
      <xdr:row>120</xdr:row>
      <xdr:rowOff>114300</xdr:rowOff>
    </xdr:from>
    <xdr:to>
      <xdr:col>0</xdr:col>
      <xdr:colOff>333375</xdr:colOff>
      <xdr:row>121</xdr:row>
      <xdr:rowOff>114300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276225" y="23526750"/>
          <a:ext cx="571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695325</xdr:colOff>
      <xdr:row>27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46</xdr:row>
      <xdr:rowOff>0</xdr:rowOff>
    </xdr:from>
    <xdr:to>
      <xdr:col>1</xdr:col>
      <xdr:colOff>57150</xdr:colOff>
      <xdr:row>47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46</xdr:row>
      <xdr:rowOff>0</xdr:rowOff>
    </xdr:from>
    <xdr:to>
      <xdr:col>1</xdr:col>
      <xdr:colOff>76200</xdr:colOff>
      <xdr:row>47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695325</xdr:colOff>
      <xdr:row>85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695325</xdr:colOff>
      <xdr:row>44</xdr:row>
      <xdr:rowOff>180975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76</xdr:row>
      <xdr:rowOff>0</xdr:rowOff>
    </xdr:from>
    <xdr:to>
      <xdr:col>1</xdr:col>
      <xdr:colOff>57150</xdr:colOff>
      <xdr:row>77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76</xdr:row>
      <xdr:rowOff>0</xdr:rowOff>
    </xdr:from>
    <xdr:to>
      <xdr:col>1</xdr:col>
      <xdr:colOff>76200</xdr:colOff>
      <xdr:row>77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695325</xdr:colOff>
      <xdr:row>76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93</xdr:row>
      <xdr:rowOff>0</xdr:rowOff>
    </xdr:from>
    <xdr:to>
      <xdr:col>1</xdr:col>
      <xdr:colOff>57150</xdr:colOff>
      <xdr:row>94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93</xdr:row>
      <xdr:rowOff>0</xdr:rowOff>
    </xdr:from>
    <xdr:to>
      <xdr:col>1</xdr:col>
      <xdr:colOff>76200</xdr:colOff>
      <xdr:row>94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695325</xdr:colOff>
      <xdr:row>93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113</xdr:row>
      <xdr:rowOff>0</xdr:rowOff>
    </xdr:from>
    <xdr:to>
      <xdr:col>1</xdr:col>
      <xdr:colOff>76200</xdr:colOff>
      <xdr:row>114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113</xdr:row>
      <xdr:rowOff>0</xdr:rowOff>
    </xdr:from>
    <xdr:to>
      <xdr:col>1</xdr:col>
      <xdr:colOff>57150</xdr:colOff>
      <xdr:row>114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695325</xdr:colOff>
      <xdr:row>113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695325</xdr:colOff>
      <xdr:row>14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13</xdr:row>
      <xdr:rowOff>0</xdr:rowOff>
    </xdr:from>
    <xdr:to>
      <xdr:col>2</xdr:col>
      <xdr:colOff>266700</xdr:colOff>
      <xdr:row>14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695325</xdr:colOff>
      <xdr:row>30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76200</xdr:colOff>
      <xdr:row>30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14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24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31</xdr:row>
      <xdr:rowOff>9525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9525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695325</xdr:colOff>
      <xdr:row>30</xdr:row>
      <xdr:rowOff>190500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190500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57150</xdr:colOff>
      <xdr:row>71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76200</xdr:colOff>
      <xdr:row>71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190500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5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52425" y="13087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7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1479" name="Text Box 3"/>
        <xdr:cNvSpPr txBox="1">
          <a:spLocks noChangeArrowheads="1"/>
        </xdr:cNvSpPr>
      </xdr:nvSpPr>
      <xdr:spPr bwMode="auto">
        <a:xfrm>
          <a:off x="352425" y="1423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2152649</xdr:colOff>
      <xdr:row>78</xdr:row>
      <xdr:rowOff>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352425" y="15563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1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3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5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751355</xdr:colOff>
      <xdr:row>78</xdr:row>
      <xdr:rowOff>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52425" y="15563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745191</xdr:colOff>
      <xdr:row>77</xdr:row>
      <xdr:rowOff>133350</xdr:rowOff>
    </xdr:to>
    <xdr:sp macro="" textlink="">
      <xdr:nvSpPr>
        <xdr:cNvPr id="1487" name="Text Box 3"/>
        <xdr:cNvSpPr txBox="1">
          <a:spLocks noChangeArrowheads="1"/>
        </xdr:cNvSpPr>
      </xdr:nvSpPr>
      <xdr:spPr bwMode="auto">
        <a:xfrm>
          <a:off x="352425" y="15563850"/>
          <a:ext cx="74519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866775</xdr:colOff>
      <xdr:row>77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5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77</xdr:row>
      <xdr:rowOff>0</xdr:rowOff>
    </xdr:from>
    <xdr:to>
      <xdr:col>1</xdr:col>
      <xdr:colOff>2895600</xdr:colOff>
      <xdr:row>78</xdr:row>
      <xdr:rowOff>0</xdr:rowOff>
    </xdr:to>
    <xdr:sp macro="" textlink="">
      <xdr:nvSpPr>
        <xdr:cNvPr id="1527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76200</xdr:colOff>
      <xdr:row>78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152400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419600" y="927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2124074</xdr:colOff>
      <xdr:row>42</xdr:row>
      <xdr:rowOff>161925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419600" y="927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2152649</xdr:colOff>
      <xdr:row>42</xdr:row>
      <xdr:rowOff>161925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419600" y="927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41</xdr:row>
      <xdr:rowOff>28575</xdr:rowOff>
    </xdr:from>
    <xdr:to>
      <xdr:col>1</xdr:col>
      <xdr:colOff>2133599</xdr:colOff>
      <xdr:row>42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429125" y="93059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52425" y="8696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44</xdr:row>
      <xdr:rowOff>0</xdr:rowOff>
    </xdr:from>
    <xdr:to>
      <xdr:col>3</xdr:col>
      <xdr:colOff>57150</xdr:colOff>
      <xdr:row>46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44</xdr:row>
      <xdr:rowOff>0</xdr:rowOff>
    </xdr:from>
    <xdr:to>
      <xdr:col>3</xdr:col>
      <xdr:colOff>76200</xdr:colOff>
      <xdr:row>46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5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4419600" y="8505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44</xdr:row>
      <xdr:rowOff>0</xdr:rowOff>
    </xdr:from>
    <xdr:to>
      <xdr:col>1</xdr:col>
      <xdr:colOff>57150</xdr:colOff>
      <xdr:row>46</xdr:row>
      <xdr:rowOff>0</xdr:rowOff>
    </xdr:to>
    <xdr:sp macro="" textlink="">
      <xdr:nvSpPr>
        <xdr:cNvPr id="1559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44</xdr:row>
      <xdr:rowOff>0</xdr:rowOff>
    </xdr:from>
    <xdr:to>
      <xdr:col>1</xdr:col>
      <xdr:colOff>76200</xdr:colOff>
      <xdr:row>46</xdr:row>
      <xdr:rowOff>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55</xdr:row>
      <xdr:rowOff>0</xdr:rowOff>
    </xdr:from>
    <xdr:to>
      <xdr:col>1</xdr:col>
      <xdr:colOff>847725</xdr:colOff>
      <xdr:row>56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50</xdr:row>
      <xdr:rowOff>0</xdr:rowOff>
    </xdr:from>
    <xdr:to>
      <xdr:col>1</xdr:col>
      <xdr:colOff>2171699</xdr:colOff>
      <xdr:row>51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50</xdr:row>
      <xdr:rowOff>0</xdr:rowOff>
    </xdr:from>
    <xdr:to>
      <xdr:col>1</xdr:col>
      <xdr:colOff>2181224</xdr:colOff>
      <xdr:row>51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50</xdr:row>
      <xdr:rowOff>0</xdr:rowOff>
    </xdr:from>
    <xdr:to>
      <xdr:col>1</xdr:col>
      <xdr:colOff>2181224</xdr:colOff>
      <xdr:row>51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68</xdr:row>
      <xdr:rowOff>0</xdr:rowOff>
    </xdr:from>
    <xdr:to>
      <xdr:col>1</xdr:col>
      <xdr:colOff>2000249</xdr:colOff>
      <xdr:row>69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751355</xdr:colOff>
      <xdr:row>69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764241</xdr:colOff>
      <xdr:row>72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71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751355</xdr:colOff>
      <xdr:row>12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66</xdr:row>
      <xdr:rowOff>0</xdr:rowOff>
    </xdr:from>
    <xdr:to>
      <xdr:col>1</xdr:col>
      <xdr:colOff>2000249</xdr:colOff>
      <xdr:row>67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71</xdr:row>
      <xdr:rowOff>0</xdr:rowOff>
    </xdr:from>
    <xdr:to>
      <xdr:col>1</xdr:col>
      <xdr:colOff>1885949</xdr:colOff>
      <xdr:row>72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28575</xdr:rowOff>
    </xdr:from>
    <xdr:to>
      <xdr:col>1</xdr:col>
      <xdr:colOff>730064</xdr:colOff>
      <xdr:row>69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644339</xdr:colOff>
      <xdr:row>69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649941</xdr:colOff>
      <xdr:row>72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71</xdr:row>
      <xdr:rowOff>0</xdr:rowOff>
    </xdr:from>
    <xdr:to>
      <xdr:col>1</xdr:col>
      <xdr:colOff>914400</xdr:colOff>
      <xdr:row>72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71</xdr:row>
      <xdr:rowOff>0</xdr:rowOff>
    </xdr:from>
    <xdr:to>
      <xdr:col>1</xdr:col>
      <xdr:colOff>1028700</xdr:colOff>
      <xdr:row>72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70</xdr:row>
      <xdr:rowOff>47625</xdr:rowOff>
    </xdr:from>
    <xdr:to>
      <xdr:col>1</xdr:col>
      <xdr:colOff>1905000</xdr:colOff>
      <xdr:row>72</xdr:row>
      <xdr:rowOff>38101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35</xdr:row>
      <xdr:rowOff>0</xdr:rowOff>
    </xdr:from>
    <xdr:to>
      <xdr:col>1</xdr:col>
      <xdr:colOff>2171699</xdr:colOff>
      <xdr:row>36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35</xdr:row>
      <xdr:rowOff>0</xdr:rowOff>
    </xdr:from>
    <xdr:to>
      <xdr:col>1</xdr:col>
      <xdr:colOff>2181224</xdr:colOff>
      <xdr:row>36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71</xdr:row>
      <xdr:rowOff>0</xdr:rowOff>
    </xdr:from>
    <xdr:to>
      <xdr:col>1</xdr:col>
      <xdr:colOff>1990724</xdr:colOff>
      <xdr:row>72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751355</xdr:colOff>
      <xdr:row>61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751355</xdr:colOff>
      <xdr:row>8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</xdr:row>
      <xdr:rowOff>66675</xdr:rowOff>
    </xdr:from>
    <xdr:to>
      <xdr:col>1</xdr:col>
      <xdr:colOff>713255</xdr:colOff>
      <xdr:row>8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751355</xdr:colOff>
      <xdr:row>7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751355</xdr:colOff>
      <xdr:row>37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751355</xdr:colOff>
      <xdr:row>32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24</xdr:row>
      <xdr:rowOff>0</xdr:rowOff>
    </xdr:from>
    <xdr:to>
      <xdr:col>1</xdr:col>
      <xdr:colOff>2171699</xdr:colOff>
      <xdr:row>25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24</xdr:row>
      <xdr:rowOff>0</xdr:rowOff>
    </xdr:from>
    <xdr:to>
      <xdr:col>1</xdr:col>
      <xdr:colOff>2181224</xdr:colOff>
      <xdr:row>25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71</xdr:row>
      <xdr:rowOff>0</xdr:rowOff>
    </xdr:from>
    <xdr:to>
      <xdr:col>1</xdr:col>
      <xdr:colOff>1019174</xdr:colOff>
      <xdr:row>72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751355</xdr:colOff>
      <xdr:row>63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217955</xdr:colOff>
      <xdr:row>72</xdr:row>
      <xdr:rowOff>0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2619375" y="32727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751355</xdr:colOff>
      <xdr:row>25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751355</xdr:colOff>
      <xdr:row>29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37</xdr:row>
      <xdr:rowOff>0</xdr:rowOff>
    </xdr:from>
    <xdr:to>
      <xdr:col>1</xdr:col>
      <xdr:colOff>2743200</xdr:colOff>
      <xdr:row>37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76200</xdr:rowOff>
    </xdr:from>
    <xdr:to>
      <xdr:col>2</xdr:col>
      <xdr:colOff>751355</xdr:colOff>
      <xdr:row>9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104775</xdr:rowOff>
    </xdr:from>
    <xdr:to>
      <xdr:col>2</xdr:col>
      <xdr:colOff>163045</xdr:colOff>
      <xdr:row>9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751355</xdr:colOff>
      <xdr:row>14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754716</xdr:colOff>
      <xdr:row>34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751355</xdr:colOff>
      <xdr:row>40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</xdr:row>
      <xdr:rowOff>76200</xdr:rowOff>
    </xdr:from>
    <xdr:to>
      <xdr:col>2</xdr:col>
      <xdr:colOff>513230</xdr:colOff>
      <xdr:row>7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71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751355</xdr:colOff>
      <xdr:row>53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751355</xdr:colOff>
      <xdr:row>27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751355</xdr:colOff>
      <xdr:row>44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751355</xdr:colOff>
      <xdr:row>50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71</xdr:row>
      <xdr:rowOff>0</xdr:rowOff>
    </xdr:from>
    <xdr:to>
      <xdr:col>1</xdr:col>
      <xdr:colOff>741830</xdr:colOff>
      <xdr:row>72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751355</xdr:colOff>
      <xdr:row>10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751355</xdr:colOff>
      <xdr:row>56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751355</xdr:colOff>
      <xdr:row>58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751355</xdr:colOff>
      <xdr:row>47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751355</xdr:colOff>
      <xdr:row>18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751355</xdr:colOff>
      <xdr:row>66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751355</xdr:colOff>
      <xdr:row>71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754716</xdr:colOff>
      <xdr:row>72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57</xdr:row>
      <xdr:rowOff>123825</xdr:rowOff>
    </xdr:from>
    <xdr:to>
      <xdr:col>2</xdr:col>
      <xdr:colOff>466725</xdr:colOff>
      <xdr:row>57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60</xdr:row>
      <xdr:rowOff>0</xdr:rowOff>
    </xdr:from>
    <xdr:to>
      <xdr:col>1</xdr:col>
      <xdr:colOff>590550</xdr:colOff>
      <xdr:row>61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771525</xdr:colOff>
      <xdr:row>61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771525</xdr:colOff>
      <xdr:row>67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771525</xdr:colOff>
      <xdr:row>67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60</xdr:row>
      <xdr:rowOff>0</xdr:rowOff>
    </xdr:from>
    <xdr:to>
      <xdr:col>1</xdr:col>
      <xdr:colOff>914400</xdr:colOff>
      <xdr:row>61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71</xdr:row>
      <xdr:rowOff>0</xdr:rowOff>
    </xdr:from>
    <xdr:to>
      <xdr:col>1</xdr:col>
      <xdr:colOff>57150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62</xdr:row>
      <xdr:rowOff>0</xdr:rowOff>
    </xdr:from>
    <xdr:to>
      <xdr:col>1</xdr:col>
      <xdr:colOff>762000</xdr:colOff>
      <xdr:row>63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71</xdr:row>
      <xdr:rowOff>0</xdr:rowOff>
    </xdr:from>
    <xdr:to>
      <xdr:col>1</xdr:col>
      <xdr:colOff>114300</xdr:colOff>
      <xdr:row>72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657225</xdr:colOff>
      <xdr:row>56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666750</xdr:colOff>
      <xdr:row>56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0</xdr:rowOff>
    </xdr:from>
    <xdr:to>
      <xdr:col>1</xdr:col>
      <xdr:colOff>9525</xdr:colOff>
      <xdr:row>55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666750</xdr:colOff>
      <xdr:row>61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60</xdr:row>
      <xdr:rowOff>0</xdr:rowOff>
    </xdr:from>
    <xdr:to>
      <xdr:col>1</xdr:col>
      <xdr:colOff>666750</xdr:colOff>
      <xdr:row>61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71</xdr:row>
      <xdr:rowOff>0</xdr:rowOff>
    </xdr:from>
    <xdr:to>
      <xdr:col>1</xdr:col>
      <xdr:colOff>762000</xdr:colOff>
      <xdr:row>71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657225</xdr:colOff>
      <xdr:row>61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657225</xdr:colOff>
      <xdr:row>67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66</xdr:row>
      <xdr:rowOff>0</xdr:rowOff>
    </xdr:from>
    <xdr:to>
      <xdr:col>1</xdr:col>
      <xdr:colOff>666750</xdr:colOff>
      <xdr:row>67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485775</xdr:colOff>
      <xdr:row>67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133350</xdr:rowOff>
    </xdr:from>
    <xdr:to>
      <xdr:col>1</xdr:col>
      <xdr:colOff>762000</xdr:colOff>
      <xdr:row>64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485775</xdr:colOff>
      <xdr:row>55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70</xdr:row>
      <xdr:rowOff>0</xdr:rowOff>
    </xdr:from>
    <xdr:to>
      <xdr:col>1</xdr:col>
      <xdr:colOff>485775</xdr:colOff>
      <xdr:row>70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657225</xdr:colOff>
      <xdr:row>70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70</xdr:row>
      <xdr:rowOff>0</xdr:rowOff>
    </xdr:from>
    <xdr:to>
      <xdr:col>1</xdr:col>
      <xdr:colOff>666750</xdr:colOff>
      <xdr:row>70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1162050</xdr:colOff>
      <xdr:row>72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61</xdr:row>
      <xdr:rowOff>133350</xdr:rowOff>
    </xdr:from>
    <xdr:to>
      <xdr:col>1</xdr:col>
      <xdr:colOff>1028700</xdr:colOff>
      <xdr:row>63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49</xdr:row>
      <xdr:rowOff>0</xdr:rowOff>
    </xdr:from>
    <xdr:to>
      <xdr:col>1</xdr:col>
      <xdr:colOff>876300</xdr:colOff>
      <xdr:row>50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54</xdr:row>
      <xdr:rowOff>0</xdr:rowOff>
    </xdr:from>
    <xdr:to>
      <xdr:col>1</xdr:col>
      <xdr:colOff>771525</xdr:colOff>
      <xdr:row>55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0</xdr:rowOff>
    </xdr:from>
    <xdr:to>
      <xdr:col>1</xdr:col>
      <xdr:colOff>9525</xdr:colOff>
      <xdr:row>55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54</xdr:row>
      <xdr:rowOff>171450</xdr:rowOff>
    </xdr:from>
    <xdr:to>
      <xdr:col>1</xdr:col>
      <xdr:colOff>9525</xdr:colOff>
      <xdr:row>55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52</xdr:row>
      <xdr:rowOff>38100</xdr:rowOff>
    </xdr:from>
    <xdr:to>
      <xdr:col>1</xdr:col>
      <xdr:colOff>2743200</xdr:colOff>
      <xdr:row>53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59</xdr:row>
      <xdr:rowOff>161925</xdr:rowOff>
    </xdr:from>
    <xdr:to>
      <xdr:col>2</xdr:col>
      <xdr:colOff>9525</xdr:colOff>
      <xdr:row>60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60</xdr:row>
      <xdr:rowOff>0</xdr:rowOff>
    </xdr:from>
    <xdr:to>
      <xdr:col>1</xdr:col>
      <xdr:colOff>9525</xdr:colOff>
      <xdr:row>61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72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72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71</xdr:row>
      <xdr:rowOff>0</xdr:rowOff>
    </xdr:from>
    <xdr:to>
      <xdr:col>1</xdr:col>
      <xdr:colOff>114300</xdr:colOff>
      <xdr:row>71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66</xdr:row>
      <xdr:rowOff>0</xdr:rowOff>
    </xdr:from>
    <xdr:to>
      <xdr:col>1</xdr:col>
      <xdr:colOff>590550</xdr:colOff>
      <xdr:row>67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62</xdr:row>
      <xdr:rowOff>0</xdr:rowOff>
    </xdr:from>
    <xdr:to>
      <xdr:col>1</xdr:col>
      <xdr:colOff>885825</xdr:colOff>
      <xdr:row>63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69</xdr:row>
      <xdr:rowOff>0</xdr:rowOff>
    </xdr:from>
    <xdr:to>
      <xdr:col>1</xdr:col>
      <xdr:colOff>762000</xdr:colOff>
      <xdr:row>70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49</xdr:row>
      <xdr:rowOff>0</xdr:rowOff>
    </xdr:from>
    <xdr:to>
      <xdr:col>1</xdr:col>
      <xdr:colOff>885825</xdr:colOff>
      <xdr:row>50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54</xdr:row>
      <xdr:rowOff>0</xdr:rowOff>
    </xdr:from>
    <xdr:to>
      <xdr:col>1</xdr:col>
      <xdr:colOff>885825</xdr:colOff>
      <xdr:row>55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54</xdr:row>
      <xdr:rowOff>0</xdr:rowOff>
    </xdr:from>
    <xdr:to>
      <xdr:col>1</xdr:col>
      <xdr:colOff>885825</xdr:colOff>
      <xdr:row>55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60</xdr:row>
      <xdr:rowOff>0</xdr:rowOff>
    </xdr:from>
    <xdr:to>
      <xdr:col>1</xdr:col>
      <xdr:colOff>762000</xdr:colOff>
      <xdr:row>61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49</xdr:row>
      <xdr:rowOff>0</xdr:rowOff>
    </xdr:from>
    <xdr:to>
      <xdr:col>1</xdr:col>
      <xdr:colOff>885825</xdr:colOff>
      <xdr:row>50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53</xdr:row>
      <xdr:rowOff>0</xdr:rowOff>
    </xdr:from>
    <xdr:to>
      <xdr:col>1</xdr:col>
      <xdr:colOff>590550</xdr:colOff>
      <xdr:row>54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54</xdr:row>
      <xdr:rowOff>0</xdr:rowOff>
    </xdr:from>
    <xdr:to>
      <xdr:col>1</xdr:col>
      <xdr:colOff>762000</xdr:colOff>
      <xdr:row>55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762000</xdr:colOff>
      <xdr:row>50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60</xdr:row>
      <xdr:rowOff>0</xdr:rowOff>
    </xdr:from>
    <xdr:to>
      <xdr:col>1</xdr:col>
      <xdr:colOff>885825</xdr:colOff>
      <xdr:row>61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64</xdr:row>
      <xdr:rowOff>0</xdr:rowOff>
    </xdr:from>
    <xdr:to>
      <xdr:col>1</xdr:col>
      <xdr:colOff>590550</xdr:colOff>
      <xdr:row>65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66</xdr:row>
      <xdr:rowOff>0</xdr:rowOff>
    </xdr:from>
    <xdr:to>
      <xdr:col>1</xdr:col>
      <xdr:colOff>762000</xdr:colOff>
      <xdr:row>67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65</xdr:row>
      <xdr:rowOff>0</xdr:rowOff>
    </xdr:from>
    <xdr:to>
      <xdr:col>1</xdr:col>
      <xdr:colOff>885825</xdr:colOff>
      <xdr:row>66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228600</xdr:colOff>
      <xdr:row>72</xdr:row>
      <xdr:rowOff>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0" y="23679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53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2143125</xdr:colOff>
      <xdr:row>71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63</xdr:row>
      <xdr:rowOff>0</xdr:rowOff>
    </xdr:from>
    <xdr:to>
      <xdr:col>1</xdr:col>
      <xdr:colOff>2143125</xdr:colOff>
      <xdr:row>64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71</xdr:row>
      <xdr:rowOff>0</xdr:rowOff>
    </xdr:from>
    <xdr:to>
      <xdr:col>2</xdr:col>
      <xdr:colOff>742950</xdr:colOff>
      <xdr:row>72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63</xdr:row>
      <xdr:rowOff>66675</xdr:rowOff>
    </xdr:from>
    <xdr:to>
      <xdr:col>1</xdr:col>
      <xdr:colOff>781050</xdr:colOff>
      <xdr:row>65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114300</xdr:rowOff>
    </xdr:from>
    <xdr:to>
      <xdr:col>1</xdr:col>
      <xdr:colOff>647700</xdr:colOff>
      <xdr:row>65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71</xdr:row>
      <xdr:rowOff>0</xdr:rowOff>
    </xdr:from>
    <xdr:to>
      <xdr:col>1</xdr:col>
      <xdr:colOff>628650</xdr:colOff>
      <xdr:row>72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647700</xdr:colOff>
      <xdr:row>48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647700</xdr:colOff>
      <xdr:row>51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85725</xdr:colOff>
      <xdr:row>64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85725</xdr:colOff>
      <xdr:row>64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647700</xdr:colOff>
      <xdr:row>71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57</xdr:row>
      <xdr:rowOff>0</xdr:rowOff>
    </xdr:from>
    <xdr:to>
      <xdr:col>1</xdr:col>
      <xdr:colOff>2143125</xdr:colOff>
      <xdr:row>58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55</xdr:row>
      <xdr:rowOff>0</xdr:rowOff>
    </xdr:from>
    <xdr:to>
      <xdr:col>1</xdr:col>
      <xdr:colOff>2171700</xdr:colOff>
      <xdr:row>56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647700</xdr:colOff>
      <xdr:row>65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71</xdr:row>
      <xdr:rowOff>0</xdr:rowOff>
    </xdr:from>
    <xdr:to>
      <xdr:col>1</xdr:col>
      <xdr:colOff>2200275</xdr:colOff>
      <xdr:row>72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2171700</xdr:colOff>
      <xdr:row>71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2</xdr:col>
      <xdr:colOff>685800</xdr:colOff>
      <xdr:row>72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71</xdr:row>
      <xdr:rowOff>0</xdr:rowOff>
    </xdr:from>
    <xdr:to>
      <xdr:col>2</xdr:col>
      <xdr:colOff>675155</xdr:colOff>
      <xdr:row>72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36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48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3</xdr:col>
      <xdr:colOff>361949</xdr:colOff>
      <xdr:row>72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2524124</xdr:colOff>
      <xdr:row>72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35</xdr:row>
      <xdr:rowOff>76200</xdr:rowOff>
    </xdr:from>
    <xdr:to>
      <xdr:col>7</xdr:col>
      <xdr:colOff>514349</xdr:colOff>
      <xdr:row>37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485774</xdr:colOff>
      <xdr:row>72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12</xdr:row>
      <xdr:rowOff>142875</xdr:rowOff>
    </xdr:from>
    <xdr:to>
      <xdr:col>3</xdr:col>
      <xdr:colOff>228600</xdr:colOff>
      <xdr:row>13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2</xdr:col>
      <xdr:colOff>219075</xdr:colOff>
      <xdr:row>72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47625</xdr:colOff>
      <xdr:row>10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57150</xdr:rowOff>
    </xdr:from>
    <xdr:to>
      <xdr:col>2</xdr:col>
      <xdr:colOff>751355</xdr:colOff>
      <xdr:row>10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51</xdr:row>
      <xdr:rowOff>152400</xdr:rowOff>
    </xdr:from>
    <xdr:to>
      <xdr:col>2</xdr:col>
      <xdr:colOff>751355</xdr:colOff>
      <xdr:row>52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47625</xdr:colOff>
      <xdr:row>71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742950</xdr:colOff>
      <xdr:row>72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25</xdr:row>
      <xdr:rowOff>66675</xdr:rowOff>
    </xdr:from>
    <xdr:to>
      <xdr:col>1</xdr:col>
      <xdr:colOff>713255</xdr:colOff>
      <xdr:row>26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34</xdr:row>
      <xdr:rowOff>66675</xdr:rowOff>
    </xdr:from>
    <xdr:to>
      <xdr:col>1</xdr:col>
      <xdr:colOff>713255</xdr:colOff>
      <xdr:row>35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43</xdr:row>
      <xdr:rowOff>66675</xdr:rowOff>
    </xdr:from>
    <xdr:to>
      <xdr:col>1</xdr:col>
      <xdr:colOff>713255</xdr:colOff>
      <xdr:row>44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52</xdr:row>
      <xdr:rowOff>66675</xdr:rowOff>
    </xdr:from>
    <xdr:to>
      <xdr:col>1</xdr:col>
      <xdr:colOff>713255</xdr:colOff>
      <xdr:row>53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62</xdr:row>
      <xdr:rowOff>66675</xdr:rowOff>
    </xdr:from>
    <xdr:to>
      <xdr:col>1</xdr:col>
      <xdr:colOff>713255</xdr:colOff>
      <xdr:row>63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161925</xdr:rowOff>
    </xdr:from>
    <xdr:to>
      <xdr:col>1</xdr:col>
      <xdr:colOff>9525</xdr:colOff>
      <xdr:row>60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14</xdr:row>
      <xdr:rowOff>66675</xdr:rowOff>
    </xdr:from>
    <xdr:to>
      <xdr:col>1</xdr:col>
      <xdr:colOff>713255</xdr:colOff>
      <xdr:row>15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22</xdr:row>
      <xdr:rowOff>66675</xdr:rowOff>
    </xdr:from>
    <xdr:to>
      <xdr:col>1</xdr:col>
      <xdr:colOff>713255</xdr:colOff>
      <xdr:row>23</xdr:row>
      <xdr:rowOff>66675</xdr:rowOff>
    </xdr:to>
    <xdr:sp macro="" textlink="">
      <xdr:nvSpPr>
        <xdr:cNvPr id="144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31</xdr:row>
      <xdr:rowOff>66675</xdr:rowOff>
    </xdr:from>
    <xdr:to>
      <xdr:col>1</xdr:col>
      <xdr:colOff>713255</xdr:colOff>
      <xdr:row>32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39</xdr:row>
      <xdr:rowOff>66675</xdr:rowOff>
    </xdr:from>
    <xdr:to>
      <xdr:col>1</xdr:col>
      <xdr:colOff>713255</xdr:colOff>
      <xdr:row>40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47</xdr:row>
      <xdr:rowOff>66675</xdr:rowOff>
    </xdr:from>
    <xdr:to>
      <xdr:col>1</xdr:col>
      <xdr:colOff>713255</xdr:colOff>
      <xdr:row>48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55</xdr:row>
      <xdr:rowOff>66675</xdr:rowOff>
    </xdr:from>
    <xdr:to>
      <xdr:col>1</xdr:col>
      <xdr:colOff>713255</xdr:colOff>
      <xdr:row>56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16"/>
  <sheetViews>
    <sheetView tabSelected="1" view="pageLayout" topLeftCell="A16" zoomScaleNormal="100" workbookViewId="0">
      <selection activeCell="E35" sqref="E35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25.42578125" style="5" bestFit="1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19.5" customHeight="1" x14ac:dyDescent="0.25">
      <c r="A2" s="72" t="s">
        <v>155</v>
      </c>
      <c r="B2" s="73"/>
      <c r="C2" s="73"/>
      <c r="D2" s="73"/>
      <c r="E2" s="73"/>
      <c r="F2" s="73"/>
      <c r="G2" s="73"/>
      <c r="H2" s="73"/>
    </row>
    <row r="3" spans="1:8" s="8" customFormat="1" ht="19.5" customHeight="1" x14ac:dyDescent="0.25"/>
    <row r="4" spans="1:8" s="8" customFormat="1" ht="19.5" customHeight="1" x14ac:dyDescent="0.25">
      <c r="A4" s="53" t="s">
        <v>60</v>
      </c>
      <c r="B4" s="53"/>
      <c r="C4" s="53"/>
      <c r="D4" s="53"/>
      <c r="E4" s="53"/>
      <c r="F4" s="53"/>
      <c r="G4" s="53"/>
      <c r="H4" s="53"/>
    </row>
    <row r="5" spans="1:8" ht="19.5" customHeight="1" x14ac:dyDescent="0.25"/>
    <row r="6" spans="1:8" ht="19.5" customHeight="1" x14ac:dyDescent="0.25">
      <c r="A6" s="56" t="s">
        <v>12</v>
      </c>
      <c r="B6" s="56" t="s">
        <v>131</v>
      </c>
      <c r="C6" s="56" t="s">
        <v>6</v>
      </c>
      <c r="D6" s="57" t="s">
        <v>50</v>
      </c>
      <c r="E6" s="57"/>
      <c r="F6" s="57"/>
      <c r="G6" s="57"/>
      <c r="H6" s="57"/>
    </row>
    <row r="7" spans="1:8" ht="19.5" customHeight="1" x14ac:dyDescent="0.25">
      <c r="A7" s="58"/>
      <c r="B7" s="58"/>
      <c r="C7" s="58"/>
      <c r="D7" s="59" t="s">
        <v>40</v>
      </c>
      <c r="E7" s="59" t="s">
        <v>41</v>
      </c>
      <c r="F7" s="59" t="s">
        <v>10</v>
      </c>
      <c r="G7" s="59" t="s">
        <v>5</v>
      </c>
      <c r="H7" s="56" t="s">
        <v>9</v>
      </c>
    </row>
    <row r="8" spans="1:8" ht="19.5" customHeight="1" x14ac:dyDescent="0.25">
      <c r="A8" s="60"/>
      <c r="B8" s="60"/>
      <c r="C8" s="60"/>
      <c r="D8" s="61"/>
      <c r="E8" s="61"/>
      <c r="F8" s="61">
        <v>27</v>
      </c>
      <c r="G8" s="61"/>
      <c r="H8" s="60"/>
    </row>
    <row r="9" spans="1:8" ht="19.5" customHeight="1" x14ac:dyDescent="0.25">
      <c r="A9" s="2">
        <v>1</v>
      </c>
      <c r="B9" s="24" t="s">
        <v>75</v>
      </c>
      <c r="C9" s="3" t="s">
        <v>7</v>
      </c>
      <c r="D9" s="9">
        <v>17500</v>
      </c>
      <c r="E9" s="4">
        <v>375</v>
      </c>
      <c r="F9" s="9">
        <v>250</v>
      </c>
      <c r="G9" s="9">
        <v>12000</v>
      </c>
      <c r="H9" s="9">
        <f>SUM(D9:G9)</f>
        <v>30125</v>
      </c>
    </row>
    <row r="10" spans="1:8" ht="19.5" customHeight="1" x14ac:dyDescent="0.25">
      <c r="A10" s="62" t="s">
        <v>61</v>
      </c>
      <c r="B10" s="63"/>
      <c r="C10" s="63"/>
      <c r="D10" s="64">
        <f>SUM(D9)</f>
        <v>17500</v>
      </c>
      <c r="E10" s="64">
        <f>SUM(E9)</f>
        <v>375</v>
      </c>
      <c r="F10" s="64">
        <f>SUM(F9)</f>
        <v>250</v>
      </c>
      <c r="G10" s="64">
        <f>SUM(G9)</f>
        <v>12000</v>
      </c>
      <c r="H10" s="64">
        <f>SUM(H9)</f>
        <v>30125</v>
      </c>
    </row>
    <row r="11" spans="1:8" ht="19.5" customHeight="1" x14ac:dyDescent="0.25">
      <c r="A11" s="10"/>
    </row>
    <row r="12" spans="1:8" ht="19.5" customHeight="1" x14ac:dyDescent="0.25">
      <c r="A12" s="53" t="s">
        <v>8</v>
      </c>
      <c r="B12" s="53"/>
      <c r="C12" s="53"/>
      <c r="D12" s="53"/>
      <c r="E12" s="53"/>
      <c r="F12" s="53"/>
      <c r="G12" s="53"/>
      <c r="H12" s="53"/>
    </row>
    <row r="13" spans="1:8" ht="19.5" customHeight="1" x14ac:dyDescent="0.25"/>
    <row r="14" spans="1:8" ht="19.5" customHeight="1" x14ac:dyDescent="0.25">
      <c r="A14" s="56" t="s">
        <v>12</v>
      </c>
      <c r="B14" s="56" t="s">
        <v>131</v>
      </c>
      <c r="C14" s="56" t="s">
        <v>6</v>
      </c>
      <c r="D14" s="57" t="s">
        <v>39</v>
      </c>
      <c r="E14" s="57"/>
      <c r="F14" s="57"/>
      <c r="G14" s="57"/>
      <c r="H14" s="57"/>
    </row>
    <row r="15" spans="1:8" ht="19.5" customHeight="1" x14ac:dyDescent="0.25">
      <c r="A15" s="58"/>
      <c r="B15" s="58"/>
      <c r="C15" s="58"/>
      <c r="D15" s="59" t="s">
        <v>40</v>
      </c>
      <c r="E15" s="59" t="s">
        <v>41</v>
      </c>
      <c r="F15" s="59" t="s">
        <v>42</v>
      </c>
      <c r="G15" s="59" t="s">
        <v>10</v>
      </c>
      <c r="H15" s="58" t="s">
        <v>9</v>
      </c>
    </row>
    <row r="16" spans="1:8" ht="19.5" customHeight="1" x14ac:dyDescent="0.25">
      <c r="A16" s="60"/>
      <c r="B16" s="60"/>
      <c r="C16" s="60"/>
      <c r="D16" s="61"/>
      <c r="E16" s="61"/>
      <c r="F16" s="61">
        <v>26</v>
      </c>
      <c r="G16" s="61">
        <v>27</v>
      </c>
      <c r="H16" s="60"/>
    </row>
    <row r="17" spans="1:8" ht="19.5" customHeight="1" x14ac:dyDescent="0.25">
      <c r="A17" s="2">
        <v>1</v>
      </c>
      <c r="B17" s="25" t="s">
        <v>119</v>
      </c>
      <c r="C17" s="31" t="s">
        <v>142</v>
      </c>
      <c r="D17" s="32">
        <v>8700</v>
      </c>
      <c r="E17" s="32">
        <v>0</v>
      </c>
      <c r="F17" s="32">
        <v>2000</v>
      </c>
      <c r="G17" s="32">
        <v>250</v>
      </c>
      <c r="H17" s="9">
        <f>SUM(D17:G17)</f>
        <v>10950</v>
      </c>
    </row>
    <row r="18" spans="1:8" ht="19.5" customHeight="1" x14ac:dyDescent="0.25">
      <c r="A18" s="2">
        <v>2</v>
      </c>
      <c r="B18" s="25" t="s">
        <v>118</v>
      </c>
      <c r="C18" s="31" t="s">
        <v>1</v>
      </c>
      <c r="D18" s="32">
        <v>8200</v>
      </c>
      <c r="E18" s="32">
        <v>0</v>
      </c>
      <c r="F18" s="32">
        <v>2000</v>
      </c>
      <c r="G18" s="32">
        <v>250</v>
      </c>
      <c r="H18" s="9">
        <f t="shared" ref="H18:H23" si="0">SUM(D18:G18)</f>
        <v>10450</v>
      </c>
    </row>
    <row r="19" spans="1:8" ht="19.5" customHeight="1" x14ac:dyDescent="0.25">
      <c r="A19" s="2">
        <v>3</v>
      </c>
      <c r="B19" s="25" t="s">
        <v>120</v>
      </c>
      <c r="C19" s="31" t="s">
        <v>143</v>
      </c>
      <c r="D19" s="32">
        <f>5300</f>
        <v>5300</v>
      </c>
      <c r="E19" s="32"/>
      <c r="F19" s="32">
        <v>2000</v>
      </c>
      <c r="G19" s="32">
        <v>250</v>
      </c>
      <c r="H19" s="9">
        <f t="shared" si="0"/>
        <v>7550</v>
      </c>
    </row>
    <row r="20" spans="1:8" ht="19.5" customHeight="1" x14ac:dyDescent="0.25">
      <c r="A20" s="2">
        <v>4</v>
      </c>
      <c r="B20" s="25" t="s">
        <v>76</v>
      </c>
      <c r="C20" s="31" t="s">
        <v>48</v>
      </c>
      <c r="D20" s="32">
        <v>3500</v>
      </c>
      <c r="E20" s="32">
        <v>0</v>
      </c>
      <c r="F20" s="32">
        <v>1500</v>
      </c>
      <c r="G20" s="32">
        <v>250</v>
      </c>
      <c r="H20" s="9">
        <f t="shared" si="0"/>
        <v>5250</v>
      </c>
    </row>
    <row r="21" spans="1:8" ht="19.5" customHeight="1" x14ac:dyDescent="0.25">
      <c r="A21" s="2">
        <v>5</v>
      </c>
      <c r="B21" s="25" t="s">
        <v>115</v>
      </c>
      <c r="C21" s="31" t="s">
        <v>144</v>
      </c>
      <c r="D21" s="32">
        <v>3000</v>
      </c>
      <c r="E21" s="32"/>
      <c r="F21" s="32">
        <v>1500</v>
      </c>
      <c r="G21" s="32">
        <v>250</v>
      </c>
      <c r="H21" s="9">
        <f>SUM(D21:G21)</f>
        <v>4750</v>
      </c>
    </row>
    <row r="22" spans="1:8" ht="19.5" customHeight="1" x14ac:dyDescent="0.25">
      <c r="A22" s="2">
        <v>6</v>
      </c>
      <c r="B22" s="26" t="s">
        <v>114</v>
      </c>
      <c r="C22" s="31" t="s">
        <v>43</v>
      </c>
      <c r="D22" s="32">
        <v>3500</v>
      </c>
      <c r="E22" s="32">
        <v>0</v>
      </c>
      <c r="F22" s="32">
        <v>1500</v>
      </c>
      <c r="G22" s="32">
        <v>250</v>
      </c>
      <c r="H22" s="9">
        <f t="shared" si="0"/>
        <v>5250</v>
      </c>
    </row>
    <row r="23" spans="1:8" ht="19.5" customHeight="1" x14ac:dyDescent="0.25">
      <c r="A23" s="2">
        <v>7</v>
      </c>
      <c r="B23" s="26" t="s">
        <v>121</v>
      </c>
      <c r="C23" s="31" t="s">
        <v>145</v>
      </c>
      <c r="D23" s="32">
        <f>3000</f>
        <v>3000</v>
      </c>
      <c r="E23" s="32">
        <v>0</v>
      </c>
      <c r="F23" s="32">
        <f>1500</f>
        <v>1500</v>
      </c>
      <c r="G23" s="32">
        <f>250</f>
        <v>250</v>
      </c>
      <c r="H23" s="9">
        <f t="shared" si="0"/>
        <v>4750</v>
      </c>
    </row>
    <row r="24" spans="1:8" ht="19.5" customHeight="1" x14ac:dyDescent="0.25">
      <c r="A24" s="65" t="s">
        <v>61</v>
      </c>
      <c r="B24" s="66"/>
      <c r="C24" s="66"/>
      <c r="D24" s="67">
        <f>SUM(D17:D23)</f>
        <v>35200</v>
      </c>
      <c r="E24" s="67">
        <f>SUM(E17:E23)</f>
        <v>0</v>
      </c>
      <c r="F24" s="67">
        <f>SUM(F17:F23)</f>
        <v>12000</v>
      </c>
      <c r="G24" s="67">
        <f>SUM(G17:G23)</f>
        <v>1750</v>
      </c>
      <c r="H24" s="67">
        <f>SUM(H17:H23)</f>
        <v>48950</v>
      </c>
    </row>
    <row r="25" spans="1:8" ht="19.5" customHeight="1" x14ac:dyDescent="0.25">
      <c r="A25" s="10"/>
    </row>
    <row r="26" spans="1:8" ht="19.5" customHeight="1" x14ac:dyDescent="0.25">
      <c r="A26" s="53" t="s">
        <v>59</v>
      </c>
      <c r="B26" s="53"/>
      <c r="C26" s="53"/>
      <c r="D26" s="53"/>
      <c r="E26" s="53"/>
      <c r="F26" s="53"/>
      <c r="G26" s="53"/>
      <c r="H26" s="53"/>
    </row>
    <row r="27" spans="1:8" ht="19.5" customHeight="1" x14ac:dyDescent="0.25"/>
    <row r="28" spans="1:8" ht="19.5" customHeight="1" x14ac:dyDescent="0.25">
      <c r="A28" s="56" t="s">
        <v>12</v>
      </c>
      <c r="B28" s="56" t="s">
        <v>131</v>
      </c>
      <c r="C28" s="56" t="s">
        <v>6</v>
      </c>
      <c r="D28" s="57" t="s">
        <v>50</v>
      </c>
      <c r="E28" s="57"/>
      <c r="F28" s="57"/>
      <c r="G28" s="57"/>
      <c r="H28" s="57"/>
    </row>
    <row r="29" spans="1:8" ht="19.5" customHeight="1" x14ac:dyDescent="0.25">
      <c r="A29" s="58"/>
      <c r="B29" s="58"/>
      <c r="C29" s="58"/>
      <c r="D29" s="59" t="s">
        <v>40</v>
      </c>
      <c r="E29" s="59" t="s">
        <v>41</v>
      </c>
      <c r="F29" s="59" t="s">
        <v>10</v>
      </c>
      <c r="G29" s="59" t="s">
        <v>5</v>
      </c>
      <c r="H29" s="56" t="s">
        <v>9</v>
      </c>
    </row>
    <row r="30" spans="1:8" ht="19.5" customHeight="1" x14ac:dyDescent="0.25">
      <c r="A30" s="60"/>
      <c r="B30" s="60"/>
      <c r="C30" s="60"/>
      <c r="D30" s="59"/>
      <c r="E30" s="59"/>
      <c r="F30" s="59"/>
      <c r="G30" s="59"/>
      <c r="H30" s="60"/>
    </row>
    <row r="31" spans="1:8" ht="19.5" customHeight="1" x14ac:dyDescent="0.25">
      <c r="A31" s="2">
        <v>1</v>
      </c>
      <c r="B31" s="29" t="s">
        <v>116</v>
      </c>
      <c r="C31" s="44" t="s">
        <v>134</v>
      </c>
      <c r="D31" s="30">
        <f>13500</f>
        <v>13500</v>
      </c>
      <c r="E31" s="30">
        <v>375</v>
      </c>
      <c r="F31" s="30">
        <v>250</v>
      </c>
      <c r="G31" s="30">
        <v>0</v>
      </c>
      <c r="H31" s="4">
        <f t="shared" ref="H31:H39" si="1">ROUND(SUM(D31:G31),2)</f>
        <v>14125</v>
      </c>
    </row>
    <row r="32" spans="1:8" ht="19.5" customHeight="1" x14ac:dyDescent="0.25">
      <c r="A32" s="2">
        <v>2</v>
      </c>
      <c r="B32" s="29" t="s">
        <v>132</v>
      </c>
      <c r="C32" s="44" t="s">
        <v>135</v>
      </c>
      <c r="D32" s="30">
        <v>12000</v>
      </c>
      <c r="E32" s="30">
        <v>0</v>
      </c>
      <c r="F32" s="30">
        <v>250</v>
      </c>
      <c r="G32" s="30">
        <v>0</v>
      </c>
      <c r="H32" s="4">
        <f t="shared" si="1"/>
        <v>12250</v>
      </c>
    </row>
    <row r="33" spans="1:8" ht="19.5" customHeight="1" x14ac:dyDescent="0.25">
      <c r="A33" s="2">
        <v>3</v>
      </c>
      <c r="B33" s="29" t="s">
        <v>2</v>
      </c>
      <c r="C33" s="44" t="s">
        <v>136</v>
      </c>
      <c r="D33" s="30">
        <v>12000</v>
      </c>
      <c r="E33" s="30">
        <v>375</v>
      </c>
      <c r="F33" s="30">
        <f>ROUND(SUM(250),2)</f>
        <v>250</v>
      </c>
      <c r="G33" s="30">
        <v>0</v>
      </c>
      <c r="H33" s="4">
        <f t="shared" si="1"/>
        <v>12625</v>
      </c>
    </row>
    <row r="34" spans="1:8" ht="19.5" customHeight="1" x14ac:dyDescent="0.25">
      <c r="A34" s="2">
        <v>4</v>
      </c>
      <c r="B34" s="29" t="s">
        <v>74</v>
      </c>
      <c r="C34" s="44" t="s">
        <v>137</v>
      </c>
      <c r="D34" s="30">
        <v>12000</v>
      </c>
      <c r="E34" s="30">
        <v>375</v>
      </c>
      <c r="F34" s="30">
        <v>250</v>
      </c>
      <c r="G34" s="30">
        <v>0</v>
      </c>
      <c r="H34" s="4">
        <f t="shared" si="1"/>
        <v>12625</v>
      </c>
    </row>
    <row r="35" spans="1:8" ht="19.5" customHeight="1" x14ac:dyDescent="0.25">
      <c r="A35" s="2">
        <v>5</v>
      </c>
      <c r="B35" s="28" t="s">
        <v>89</v>
      </c>
      <c r="C35" s="44" t="s">
        <v>138</v>
      </c>
      <c r="D35" s="30">
        <v>12000</v>
      </c>
      <c r="E35" s="30">
        <v>375</v>
      </c>
      <c r="F35" s="30">
        <v>250</v>
      </c>
      <c r="G35" s="30">
        <v>0</v>
      </c>
      <c r="H35" s="4">
        <f t="shared" si="1"/>
        <v>12625</v>
      </c>
    </row>
    <row r="36" spans="1:8" ht="19.5" customHeight="1" x14ac:dyDescent="0.25">
      <c r="A36" s="2">
        <v>6</v>
      </c>
      <c r="B36" s="45" t="s">
        <v>149</v>
      </c>
      <c r="C36" s="44" t="s">
        <v>150</v>
      </c>
      <c r="D36" s="30">
        <v>12000</v>
      </c>
      <c r="E36" s="30">
        <v>0</v>
      </c>
      <c r="F36" s="30">
        <v>250</v>
      </c>
      <c r="G36" s="30">
        <v>0</v>
      </c>
      <c r="H36" s="4">
        <f t="shared" si="1"/>
        <v>12250</v>
      </c>
    </row>
    <row r="37" spans="1:8" ht="19.5" customHeight="1" x14ac:dyDescent="0.25">
      <c r="A37" s="2">
        <v>7</v>
      </c>
      <c r="B37" s="29" t="s">
        <v>117</v>
      </c>
      <c r="C37" s="44" t="s">
        <v>139</v>
      </c>
      <c r="D37" s="30">
        <v>12000</v>
      </c>
      <c r="E37" s="30">
        <v>375</v>
      </c>
      <c r="F37" s="30">
        <v>250</v>
      </c>
      <c r="G37" s="30">
        <v>0</v>
      </c>
      <c r="H37" s="4">
        <f t="shared" si="1"/>
        <v>12625</v>
      </c>
    </row>
    <row r="38" spans="1:8" ht="19.5" customHeight="1" x14ac:dyDescent="0.25">
      <c r="A38" s="2">
        <v>8</v>
      </c>
      <c r="B38" s="29" t="s">
        <v>38</v>
      </c>
      <c r="C38" s="44" t="s">
        <v>148</v>
      </c>
      <c r="D38" s="30">
        <v>12000</v>
      </c>
      <c r="E38" s="30">
        <v>375</v>
      </c>
      <c r="F38" s="30">
        <v>250</v>
      </c>
      <c r="G38" s="30">
        <v>0</v>
      </c>
      <c r="H38" s="4">
        <f t="shared" si="1"/>
        <v>12625</v>
      </c>
    </row>
    <row r="39" spans="1:8" ht="19.5" customHeight="1" x14ac:dyDescent="0.25">
      <c r="A39" s="2">
        <v>9</v>
      </c>
      <c r="B39" s="29" t="s">
        <v>44</v>
      </c>
      <c r="C39" s="44" t="s">
        <v>140</v>
      </c>
      <c r="D39" s="30">
        <v>11300</v>
      </c>
      <c r="E39" s="30">
        <v>0</v>
      </c>
      <c r="F39" s="30">
        <f>ROUND(SUM(250),2)</f>
        <v>250</v>
      </c>
      <c r="G39" s="30">
        <v>0</v>
      </c>
      <c r="H39" s="4">
        <f t="shared" si="1"/>
        <v>11550</v>
      </c>
    </row>
    <row r="40" spans="1:8" x14ac:dyDescent="0.2">
      <c r="A40" s="2">
        <v>10</v>
      </c>
      <c r="B40" s="29" t="s">
        <v>154</v>
      </c>
      <c r="C40" s="44" t="s">
        <v>141</v>
      </c>
      <c r="D40" s="30">
        <v>10000</v>
      </c>
      <c r="E40" s="30">
        <v>375</v>
      </c>
      <c r="F40" s="30">
        <v>250</v>
      </c>
      <c r="G40" s="30">
        <v>0</v>
      </c>
      <c r="H40" s="17">
        <f>SUM(D40:G40)</f>
        <v>10625</v>
      </c>
    </row>
    <row r="41" spans="1:8" x14ac:dyDescent="0.25">
      <c r="A41" s="62" t="s">
        <v>61</v>
      </c>
      <c r="B41" s="63"/>
      <c r="C41" s="68"/>
      <c r="D41" s="64">
        <f>SUM(D31:D40)</f>
        <v>118800</v>
      </c>
      <c r="E41" s="64">
        <f>SUM(E31:E40)</f>
        <v>2625</v>
      </c>
      <c r="F41" s="64">
        <f>SUM(F31:F40)</f>
        <v>2500</v>
      </c>
      <c r="G41" s="64">
        <f>SUM(G31:G39)</f>
        <v>0</v>
      </c>
      <c r="H41" s="64">
        <f>SUM(H31:H40)</f>
        <v>123925</v>
      </c>
    </row>
    <row r="64" spans="1:4" x14ac:dyDescent="0.25">
      <c r="A64" s="53" t="s">
        <v>58</v>
      </c>
      <c r="B64" s="53"/>
      <c r="C64" s="53"/>
      <c r="D64" s="53"/>
    </row>
    <row r="65" spans="1:4" x14ac:dyDescent="0.25">
      <c r="A65" s="6"/>
      <c r="B65" s="6"/>
      <c r="C65" s="6"/>
      <c r="D65" s="6"/>
    </row>
    <row r="66" spans="1:4" x14ac:dyDescent="0.25">
      <c r="A66" s="69" t="s">
        <v>12</v>
      </c>
      <c r="B66" s="69" t="s">
        <v>11</v>
      </c>
      <c r="C66" s="70" t="s">
        <v>51</v>
      </c>
      <c r="D66" s="70" t="s">
        <v>10</v>
      </c>
    </row>
    <row r="67" spans="1:4" x14ac:dyDescent="0.25">
      <c r="A67" s="71"/>
      <c r="B67" s="71"/>
      <c r="C67" s="70"/>
      <c r="D67" s="70"/>
    </row>
    <row r="68" spans="1:4" x14ac:dyDescent="0.25">
      <c r="A68" s="1">
        <v>1</v>
      </c>
      <c r="B68" s="21" t="s">
        <v>100</v>
      </c>
      <c r="C68" s="22">
        <f>80.86+3.57</f>
        <v>84.429999999999993</v>
      </c>
      <c r="D68" s="7">
        <v>250</v>
      </c>
    </row>
    <row r="69" spans="1:4" x14ac:dyDescent="0.25">
      <c r="A69" s="1">
        <v>2</v>
      </c>
      <c r="B69" s="21" t="s">
        <v>100</v>
      </c>
      <c r="C69" s="22">
        <f>80.86+3.57</f>
        <v>84.429999999999993</v>
      </c>
      <c r="D69" s="7">
        <v>250</v>
      </c>
    </row>
    <row r="70" spans="1:4" x14ac:dyDescent="0.25">
      <c r="A70" s="1">
        <v>3</v>
      </c>
      <c r="B70" s="21" t="s">
        <v>100</v>
      </c>
      <c r="C70" s="22">
        <f>80.86+3.57</f>
        <v>84.429999999999993</v>
      </c>
      <c r="D70" s="7">
        <v>250</v>
      </c>
    </row>
    <row r="71" spans="1:4" x14ac:dyDescent="0.25">
      <c r="A71" s="1">
        <v>4</v>
      </c>
      <c r="B71" s="21" t="s">
        <v>100</v>
      </c>
      <c r="C71" s="22">
        <f>80.86+3.57</f>
        <v>84.429999999999993</v>
      </c>
      <c r="D71" s="7">
        <v>250</v>
      </c>
    </row>
    <row r="72" spans="1:4" x14ac:dyDescent="0.25">
      <c r="A72" s="1">
        <v>5</v>
      </c>
      <c r="B72" s="21" t="s">
        <v>100</v>
      </c>
      <c r="C72" s="22">
        <f>80.86+3.57</f>
        <v>84.429999999999993</v>
      </c>
      <c r="D72" s="7">
        <v>250</v>
      </c>
    </row>
    <row r="73" spans="1:4" x14ac:dyDescent="0.25">
      <c r="A73" s="1">
        <v>6</v>
      </c>
      <c r="B73" s="21" t="s">
        <v>100</v>
      </c>
      <c r="C73" s="34">
        <v>84.43</v>
      </c>
      <c r="D73" s="7">
        <v>250</v>
      </c>
    </row>
    <row r="74" spans="1:4" x14ac:dyDescent="0.25">
      <c r="A74" s="1">
        <v>7</v>
      </c>
      <c r="B74" s="23" t="s">
        <v>13</v>
      </c>
      <c r="C74" s="34">
        <v>74.97</v>
      </c>
      <c r="D74" s="7">
        <v>250</v>
      </c>
    </row>
    <row r="75" spans="1:4" x14ac:dyDescent="0.25">
      <c r="A75" s="1">
        <v>8</v>
      </c>
      <c r="B75" s="21" t="s">
        <v>13</v>
      </c>
      <c r="C75" s="22">
        <v>74.97</v>
      </c>
      <c r="D75" s="7">
        <v>250</v>
      </c>
    </row>
    <row r="76" spans="1:4" x14ac:dyDescent="0.25">
      <c r="A76" s="1">
        <v>9</v>
      </c>
      <c r="B76" s="21" t="s">
        <v>100</v>
      </c>
      <c r="C76" s="22">
        <f>80.86+3.57</f>
        <v>84.429999999999993</v>
      </c>
      <c r="D76" s="7">
        <v>250</v>
      </c>
    </row>
    <row r="77" spans="1:4" x14ac:dyDescent="0.25">
      <c r="A77" s="1">
        <v>10</v>
      </c>
      <c r="B77" s="21" t="s">
        <v>13</v>
      </c>
      <c r="C77" s="22">
        <v>74.97</v>
      </c>
      <c r="D77" s="7">
        <v>250</v>
      </c>
    </row>
    <row r="78" spans="1:4" x14ac:dyDescent="0.25">
      <c r="A78" s="1">
        <v>11</v>
      </c>
      <c r="B78" s="21" t="s">
        <v>32</v>
      </c>
      <c r="C78" s="22">
        <f t="shared" ref="C78:C84" si="2">78.25+3.57</f>
        <v>81.819999999999993</v>
      </c>
      <c r="D78" s="7">
        <v>250</v>
      </c>
    </row>
    <row r="79" spans="1:4" x14ac:dyDescent="0.25">
      <c r="A79" s="1">
        <v>12</v>
      </c>
      <c r="B79" s="21" t="s">
        <v>32</v>
      </c>
      <c r="C79" s="22">
        <f t="shared" si="2"/>
        <v>81.819999999999993</v>
      </c>
      <c r="D79" s="7">
        <v>250</v>
      </c>
    </row>
    <row r="80" spans="1:4" x14ac:dyDescent="0.25">
      <c r="A80" s="1">
        <v>13</v>
      </c>
      <c r="B80" s="21" t="s">
        <v>32</v>
      </c>
      <c r="C80" s="22">
        <f t="shared" si="2"/>
        <v>81.819999999999993</v>
      </c>
      <c r="D80" s="7">
        <v>250</v>
      </c>
    </row>
    <row r="81" spans="1:4" x14ac:dyDescent="0.25">
      <c r="A81" s="1">
        <v>14</v>
      </c>
      <c r="B81" s="21" t="s">
        <v>32</v>
      </c>
      <c r="C81" s="22">
        <f t="shared" si="2"/>
        <v>81.819999999999993</v>
      </c>
      <c r="D81" s="7">
        <v>250</v>
      </c>
    </row>
    <row r="82" spans="1:4" x14ac:dyDescent="0.25">
      <c r="A82" s="1">
        <v>15</v>
      </c>
      <c r="B82" s="21" t="s">
        <v>32</v>
      </c>
      <c r="C82" s="22">
        <f t="shared" si="2"/>
        <v>81.819999999999993</v>
      </c>
      <c r="D82" s="7">
        <v>250</v>
      </c>
    </row>
    <row r="83" spans="1:4" x14ac:dyDescent="0.25">
      <c r="A83" s="1">
        <v>16</v>
      </c>
      <c r="B83" s="21" t="s">
        <v>32</v>
      </c>
      <c r="C83" s="22">
        <f t="shared" si="2"/>
        <v>81.819999999999993</v>
      </c>
      <c r="D83" s="7">
        <v>250</v>
      </c>
    </row>
    <row r="84" spans="1:4" x14ac:dyDescent="0.25">
      <c r="A84" s="1">
        <v>17</v>
      </c>
      <c r="B84" s="21" t="s">
        <v>32</v>
      </c>
      <c r="C84" s="22">
        <f t="shared" si="2"/>
        <v>81.819999999999993</v>
      </c>
      <c r="D84" s="7">
        <v>250</v>
      </c>
    </row>
    <row r="85" spans="1:4" x14ac:dyDescent="0.25">
      <c r="A85" s="1">
        <v>18</v>
      </c>
      <c r="B85" s="21" t="s">
        <v>101</v>
      </c>
      <c r="C85" s="22">
        <f>75.64+3.57</f>
        <v>79.209999999999994</v>
      </c>
      <c r="D85" s="7">
        <v>250</v>
      </c>
    </row>
    <row r="86" spans="1:4" x14ac:dyDescent="0.25">
      <c r="A86" s="1">
        <v>19</v>
      </c>
      <c r="B86" s="21" t="s">
        <v>100</v>
      </c>
      <c r="C86" s="22">
        <f t="shared" ref="C86:C95" si="3">80.86+3.57</f>
        <v>84.429999999999993</v>
      </c>
      <c r="D86" s="7">
        <v>250</v>
      </c>
    </row>
    <row r="87" spans="1:4" x14ac:dyDescent="0.25">
      <c r="A87" s="1">
        <v>20</v>
      </c>
      <c r="B87" s="21" t="s">
        <v>100</v>
      </c>
      <c r="C87" s="22">
        <f t="shared" si="3"/>
        <v>84.429999999999993</v>
      </c>
      <c r="D87" s="7">
        <v>250</v>
      </c>
    </row>
    <row r="88" spans="1:4" x14ac:dyDescent="0.25">
      <c r="A88" s="1">
        <v>21</v>
      </c>
      <c r="B88" s="21" t="s">
        <v>100</v>
      </c>
      <c r="C88" s="22">
        <f t="shared" si="3"/>
        <v>84.429999999999993</v>
      </c>
      <c r="D88" s="7">
        <v>250</v>
      </c>
    </row>
    <row r="89" spans="1:4" x14ac:dyDescent="0.25">
      <c r="A89" s="1">
        <v>22</v>
      </c>
      <c r="B89" s="21" t="s">
        <v>100</v>
      </c>
      <c r="C89" s="22">
        <f t="shared" si="3"/>
        <v>84.429999999999993</v>
      </c>
      <c r="D89" s="7">
        <v>250</v>
      </c>
    </row>
    <row r="90" spans="1:4" x14ac:dyDescent="0.25">
      <c r="A90" s="1">
        <v>23</v>
      </c>
      <c r="B90" s="21" t="s">
        <v>100</v>
      </c>
      <c r="C90" s="22">
        <f t="shared" si="3"/>
        <v>84.429999999999993</v>
      </c>
      <c r="D90" s="7">
        <v>250</v>
      </c>
    </row>
    <row r="91" spans="1:4" x14ac:dyDescent="0.25">
      <c r="A91" s="1">
        <v>24</v>
      </c>
      <c r="B91" s="21" t="s">
        <v>100</v>
      </c>
      <c r="C91" s="22">
        <f t="shared" si="3"/>
        <v>84.429999999999993</v>
      </c>
      <c r="D91" s="7">
        <v>250</v>
      </c>
    </row>
    <row r="92" spans="1:4" x14ac:dyDescent="0.25">
      <c r="A92" s="1">
        <v>25</v>
      </c>
      <c r="B92" s="21" t="s">
        <v>100</v>
      </c>
      <c r="C92" s="22">
        <f t="shared" si="3"/>
        <v>84.429999999999993</v>
      </c>
      <c r="D92" s="7">
        <v>250</v>
      </c>
    </row>
    <row r="93" spans="1:4" x14ac:dyDescent="0.25">
      <c r="A93" s="1">
        <v>26</v>
      </c>
      <c r="B93" s="21" t="s">
        <v>100</v>
      </c>
      <c r="C93" s="22">
        <f t="shared" si="3"/>
        <v>84.429999999999993</v>
      </c>
      <c r="D93" s="7">
        <v>250</v>
      </c>
    </row>
    <row r="94" spans="1:4" x14ac:dyDescent="0.25">
      <c r="A94" s="1">
        <v>27</v>
      </c>
      <c r="B94" s="21" t="s">
        <v>100</v>
      </c>
      <c r="C94" s="22">
        <f t="shared" si="3"/>
        <v>84.429999999999993</v>
      </c>
      <c r="D94" s="7">
        <v>250</v>
      </c>
    </row>
    <row r="95" spans="1:4" x14ac:dyDescent="0.25">
      <c r="A95" s="1">
        <v>28</v>
      </c>
      <c r="B95" s="21" t="s">
        <v>100</v>
      </c>
      <c r="C95" s="22">
        <f t="shared" si="3"/>
        <v>84.429999999999993</v>
      </c>
      <c r="D95" s="7">
        <v>250</v>
      </c>
    </row>
    <row r="96" spans="1:4" x14ac:dyDescent="0.25">
      <c r="A96" s="1">
        <v>29</v>
      </c>
      <c r="B96" s="21" t="s">
        <v>100</v>
      </c>
      <c r="C96" s="22">
        <v>84.43</v>
      </c>
      <c r="D96" s="7">
        <v>250</v>
      </c>
    </row>
    <row r="97" spans="1:4" x14ac:dyDescent="0.25">
      <c r="A97" s="1">
        <v>30</v>
      </c>
      <c r="B97" s="21" t="s">
        <v>100</v>
      </c>
      <c r="C97" s="22">
        <v>84.43</v>
      </c>
      <c r="D97" s="7">
        <v>250</v>
      </c>
    </row>
    <row r="98" spans="1:4" x14ac:dyDescent="0.25">
      <c r="A98" s="1">
        <v>31</v>
      </c>
      <c r="B98" s="21" t="s">
        <v>100</v>
      </c>
      <c r="C98" s="22">
        <v>84.43</v>
      </c>
      <c r="D98" s="7">
        <v>250</v>
      </c>
    </row>
    <row r="99" spans="1:4" x14ac:dyDescent="0.25">
      <c r="A99" s="1">
        <v>32</v>
      </c>
      <c r="B99" s="21" t="s">
        <v>100</v>
      </c>
      <c r="C99" s="22">
        <v>84.43</v>
      </c>
      <c r="D99" s="7">
        <v>250</v>
      </c>
    </row>
    <row r="100" spans="1:4" x14ac:dyDescent="0.25">
      <c r="A100" s="1">
        <v>33</v>
      </c>
      <c r="B100" s="21" t="s">
        <v>13</v>
      </c>
      <c r="C100" s="22">
        <v>74.97</v>
      </c>
      <c r="D100" s="7">
        <v>250</v>
      </c>
    </row>
    <row r="101" spans="1:4" x14ac:dyDescent="0.25">
      <c r="A101" s="1">
        <v>34</v>
      </c>
      <c r="B101" s="21" t="s">
        <v>21</v>
      </c>
      <c r="C101" s="22">
        <v>80.16</v>
      </c>
      <c r="D101" s="7">
        <v>250</v>
      </c>
    </row>
    <row r="102" spans="1:4" x14ac:dyDescent="0.25">
      <c r="A102" s="1">
        <v>35</v>
      </c>
      <c r="B102" s="21" t="s">
        <v>21</v>
      </c>
      <c r="C102" s="22">
        <f>76.59+3.57</f>
        <v>80.16</v>
      </c>
      <c r="D102" s="7">
        <v>250</v>
      </c>
    </row>
    <row r="103" spans="1:4" x14ac:dyDescent="0.25">
      <c r="A103" s="1">
        <v>36</v>
      </c>
      <c r="B103" s="21" t="s">
        <v>101</v>
      </c>
      <c r="C103" s="35">
        <f t="shared" ref="C103:C108" si="4">75.64+3.57</f>
        <v>79.209999999999994</v>
      </c>
      <c r="D103" s="7">
        <v>250</v>
      </c>
    </row>
    <row r="104" spans="1:4" x14ac:dyDescent="0.25">
      <c r="A104" s="1">
        <v>37</v>
      </c>
      <c r="B104" s="21" t="s">
        <v>101</v>
      </c>
      <c r="C104" s="35">
        <f t="shared" si="4"/>
        <v>79.209999999999994</v>
      </c>
      <c r="D104" s="7">
        <v>250</v>
      </c>
    </row>
    <row r="105" spans="1:4" x14ac:dyDescent="0.25">
      <c r="A105" s="1">
        <v>38</v>
      </c>
      <c r="B105" s="21" t="s">
        <v>101</v>
      </c>
      <c r="C105" s="35">
        <f t="shared" si="4"/>
        <v>79.209999999999994</v>
      </c>
      <c r="D105" s="7">
        <v>250</v>
      </c>
    </row>
    <row r="106" spans="1:4" x14ac:dyDescent="0.25">
      <c r="A106" s="1">
        <v>39</v>
      </c>
      <c r="B106" s="21" t="s">
        <v>101</v>
      </c>
      <c r="C106" s="35">
        <f t="shared" si="4"/>
        <v>79.209999999999994</v>
      </c>
      <c r="D106" s="7">
        <v>250</v>
      </c>
    </row>
    <row r="107" spans="1:4" x14ac:dyDescent="0.25">
      <c r="A107" s="1">
        <v>40</v>
      </c>
      <c r="B107" s="21" t="s">
        <v>101</v>
      </c>
      <c r="C107" s="35">
        <f t="shared" si="4"/>
        <v>79.209999999999994</v>
      </c>
      <c r="D107" s="7">
        <v>250</v>
      </c>
    </row>
    <row r="108" spans="1:4" x14ac:dyDescent="0.25">
      <c r="A108" s="1">
        <v>41</v>
      </c>
      <c r="B108" s="21" t="s">
        <v>101</v>
      </c>
      <c r="C108" s="35">
        <f t="shared" si="4"/>
        <v>79.209999999999994</v>
      </c>
      <c r="D108" s="7">
        <v>250</v>
      </c>
    </row>
    <row r="109" spans="1:4" x14ac:dyDescent="0.25">
      <c r="A109" s="1">
        <v>42</v>
      </c>
      <c r="B109" s="21" t="s">
        <v>102</v>
      </c>
      <c r="C109" s="22">
        <f>73.59+3.57</f>
        <v>77.16</v>
      </c>
      <c r="D109" s="7">
        <v>250</v>
      </c>
    </row>
    <row r="110" spans="1:4" x14ac:dyDescent="0.25">
      <c r="A110" s="1">
        <v>43</v>
      </c>
      <c r="B110" s="21" t="s">
        <v>102</v>
      </c>
      <c r="C110" s="22">
        <f>73.59+3.57</f>
        <v>77.16</v>
      </c>
      <c r="D110" s="7">
        <v>250</v>
      </c>
    </row>
    <row r="111" spans="1:4" x14ac:dyDescent="0.25">
      <c r="A111" s="1">
        <v>44</v>
      </c>
      <c r="B111" s="21" t="s">
        <v>102</v>
      </c>
      <c r="C111" s="22">
        <f>73.59+3.57</f>
        <v>77.16</v>
      </c>
      <c r="D111" s="7">
        <v>250</v>
      </c>
    </row>
    <row r="112" spans="1:4" x14ac:dyDescent="0.25">
      <c r="A112" s="1">
        <v>45</v>
      </c>
      <c r="B112" s="21" t="s">
        <v>102</v>
      </c>
      <c r="C112" s="22">
        <f>73.59+3.57</f>
        <v>77.16</v>
      </c>
      <c r="D112" s="7">
        <v>250</v>
      </c>
    </row>
    <row r="113" spans="1:4" x14ac:dyDescent="0.25">
      <c r="A113" s="1">
        <v>46</v>
      </c>
      <c r="B113" s="21" t="s">
        <v>102</v>
      </c>
      <c r="C113" s="22">
        <f>73.59+3.57</f>
        <v>77.16</v>
      </c>
      <c r="D113" s="7">
        <v>250</v>
      </c>
    </row>
    <row r="114" spans="1:4" x14ac:dyDescent="0.25">
      <c r="A114" s="1">
        <v>47</v>
      </c>
      <c r="B114" s="21" t="s">
        <v>13</v>
      </c>
      <c r="C114" s="22">
        <f>71.4+3.57</f>
        <v>74.97</v>
      </c>
      <c r="D114" s="7">
        <v>250</v>
      </c>
    </row>
    <row r="115" spans="1:4" x14ac:dyDescent="0.25">
      <c r="A115" s="1">
        <v>48</v>
      </c>
      <c r="B115" s="21" t="s">
        <v>100</v>
      </c>
      <c r="C115" s="22">
        <v>84.43</v>
      </c>
      <c r="D115" s="7">
        <v>250</v>
      </c>
    </row>
    <row r="116" spans="1:4" x14ac:dyDescent="0.25">
      <c r="A116" s="1">
        <v>49</v>
      </c>
      <c r="B116" s="33" t="s">
        <v>13</v>
      </c>
      <c r="C116" s="22">
        <f>71.4+3.57</f>
        <v>74.97</v>
      </c>
      <c r="D116" s="7">
        <v>250</v>
      </c>
    </row>
  </sheetData>
  <mergeCells count="39">
    <mergeCell ref="A2:H2"/>
    <mergeCell ref="A24:C24"/>
    <mergeCell ref="A66:A67"/>
    <mergeCell ref="B66:B67"/>
    <mergeCell ref="C66:C67"/>
    <mergeCell ref="D66:D67"/>
    <mergeCell ref="A64:D64"/>
    <mergeCell ref="A12:H12"/>
    <mergeCell ref="A14:A16"/>
    <mergeCell ref="B14:B16"/>
    <mergeCell ref="C14:C16"/>
    <mergeCell ref="D14:H14"/>
    <mergeCell ref="D15:D16"/>
    <mergeCell ref="E15:E16"/>
    <mergeCell ref="F15:F16"/>
    <mergeCell ref="G15:G16"/>
    <mergeCell ref="H15:H16"/>
    <mergeCell ref="A41:C41"/>
    <mergeCell ref="A26:H26"/>
    <mergeCell ref="A28:A30"/>
    <mergeCell ref="B28:B30"/>
    <mergeCell ref="C28:C30"/>
    <mergeCell ref="D28:H28"/>
    <mergeCell ref="D29:D30"/>
    <mergeCell ref="E29:E30"/>
    <mergeCell ref="F29:F30"/>
    <mergeCell ref="G29:G30"/>
    <mergeCell ref="H29:H30"/>
    <mergeCell ref="A10:C10"/>
    <mergeCell ref="H7:H8"/>
    <mergeCell ref="C6:C8"/>
    <mergeCell ref="A6:A8"/>
    <mergeCell ref="A4:H4"/>
    <mergeCell ref="D7:D8"/>
    <mergeCell ref="E7:E8"/>
    <mergeCell ref="F7:F8"/>
    <mergeCell ref="G7:G8"/>
    <mergeCell ref="D6:H6"/>
    <mergeCell ref="B6:B8"/>
  </mergeCells>
  <phoneticPr fontId="3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 xml:space="preserve">&amp;L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zoomScaleNormal="100" workbookViewId="0">
      <selection activeCell="D1" sqref="A1:XFD1"/>
    </sheetView>
  </sheetViews>
  <sheetFormatPr baseColWidth="10" defaultRowHeight="15" x14ac:dyDescent="0.25"/>
  <cols>
    <col min="1" max="1" width="5.28515625" customWidth="1"/>
    <col min="2" max="2" width="54.140625" bestFit="1" customWidth="1"/>
    <col min="3" max="3" width="14.7109375" customWidth="1"/>
  </cols>
  <sheetData>
    <row r="1" spans="1:7" ht="15" customHeight="1" x14ac:dyDescent="0.25">
      <c r="A1" s="74" t="s">
        <v>156</v>
      </c>
      <c r="B1" s="74"/>
      <c r="C1" s="74"/>
      <c r="D1" s="75"/>
      <c r="E1" s="75"/>
      <c r="F1" s="75"/>
      <c r="G1" s="75"/>
    </row>
    <row r="2" spans="1:7" x14ac:dyDescent="0.25">
      <c r="A2" s="74"/>
      <c r="B2" s="74"/>
      <c r="C2" s="74"/>
      <c r="D2" s="75"/>
      <c r="E2" s="75"/>
      <c r="F2" s="75"/>
      <c r="G2" s="75"/>
    </row>
    <row r="3" spans="1:7" x14ac:dyDescent="0.25">
      <c r="A3" s="50"/>
      <c r="B3" s="50"/>
      <c r="C3" s="50"/>
    </row>
    <row r="4" spans="1:7" x14ac:dyDescent="0.25">
      <c r="A4" s="11"/>
      <c r="B4" s="12"/>
      <c r="C4" s="13"/>
    </row>
    <row r="5" spans="1:7" ht="25.5" x14ac:dyDescent="0.25">
      <c r="A5" s="76" t="s">
        <v>12</v>
      </c>
      <c r="B5" s="76" t="s">
        <v>54</v>
      </c>
      <c r="C5" s="77" t="s">
        <v>53</v>
      </c>
    </row>
    <row r="6" spans="1:7" x14ac:dyDescent="0.25">
      <c r="A6" s="14">
        <v>1</v>
      </c>
      <c r="B6" s="46" t="s">
        <v>86</v>
      </c>
      <c r="C6" s="38">
        <v>16000</v>
      </c>
    </row>
    <row r="7" spans="1:7" x14ac:dyDescent="0.25">
      <c r="A7" s="14">
        <v>2</v>
      </c>
      <c r="B7" s="52" t="s">
        <v>151</v>
      </c>
      <c r="C7" s="38">
        <v>18000</v>
      </c>
    </row>
    <row r="8" spans="1:7" x14ac:dyDescent="0.25">
      <c r="A8" s="14">
        <v>3</v>
      </c>
      <c r="B8" s="52" t="s">
        <v>103</v>
      </c>
      <c r="C8" s="38">
        <v>9000</v>
      </c>
    </row>
    <row r="9" spans="1:7" ht="15.75" x14ac:dyDescent="0.25">
      <c r="A9" s="14">
        <v>4</v>
      </c>
      <c r="B9" s="80" t="s">
        <v>104</v>
      </c>
      <c r="C9" s="39">
        <v>6150</v>
      </c>
    </row>
    <row r="10" spans="1:7" ht="15.75" x14ac:dyDescent="0.25">
      <c r="A10" s="14">
        <v>5</v>
      </c>
      <c r="B10" s="80" t="s">
        <v>106</v>
      </c>
      <c r="C10" s="40">
        <v>8000</v>
      </c>
    </row>
    <row r="11" spans="1:7" x14ac:dyDescent="0.25">
      <c r="A11" s="14">
        <v>6</v>
      </c>
      <c r="B11" s="52" t="s">
        <v>147</v>
      </c>
      <c r="C11" s="38">
        <v>9000</v>
      </c>
    </row>
    <row r="12" spans="1:7" x14ac:dyDescent="0.25">
      <c r="A12" s="14">
        <v>7</v>
      </c>
      <c r="B12" s="52" t="s">
        <v>64</v>
      </c>
      <c r="C12" s="38">
        <v>9000</v>
      </c>
    </row>
    <row r="13" spans="1:7" x14ac:dyDescent="0.25">
      <c r="A13" s="14">
        <v>8</v>
      </c>
      <c r="B13" s="52" t="s">
        <v>93</v>
      </c>
      <c r="C13" s="38">
        <v>8000</v>
      </c>
    </row>
    <row r="14" spans="1:7" x14ac:dyDescent="0.25">
      <c r="A14" s="14">
        <v>9</v>
      </c>
      <c r="B14" s="52" t="s">
        <v>62</v>
      </c>
      <c r="C14" s="38">
        <v>16000</v>
      </c>
    </row>
    <row r="15" spans="1:7" x14ac:dyDescent="0.25">
      <c r="A15" s="14">
        <v>10</v>
      </c>
      <c r="B15" s="52" t="s">
        <v>87</v>
      </c>
      <c r="C15" s="38">
        <v>8000</v>
      </c>
    </row>
    <row r="16" spans="1:7" ht="15.75" x14ac:dyDescent="0.25">
      <c r="A16" s="14">
        <v>11</v>
      </c>
      <c r="B16" s="80" t="s">
        <v>84</v>
      </c>
      <c r="C16" s="40">
        <v>6000</v>
      </c>
    </row>
    <row r="17" spans="1:3" x14ac:dyDescent="0.25">
      <c r="A17" s="14">
        <v>12</v>
      </c>
      <c r="B17" s="52" t="s">
        <v>90</v>
      </c>
      <c r="C17" s="38">
        <v>8000</v>
      </c>
    </row>
    <row r="18" spans="1:3" x14ac:dyDescent="0.25">
      <c r="A18" s="14">
        <v>13</v>
      </c>
      <c r="B18" s="51" t="s">
        <v>79</v>
      </c>
      <c r="C18" s="41">
        <v>12000</v>
      </c>
    </row>
    <row r="19" spans="1:3" x14ac:dyDescent="0.25">
      <c r="A19" s="14">
        <v>14</v>
      </c>
      <c r="B19" s="51" t="s">
        <v>80</v>
      </c>
      <c r="C19" s="41">
        <v>5500</v>
      </c>
    </row>
    <row r="20" spans="1:3" x14ac:dyDescent="0.25">
      <c r="A20" s="14">
        <v>15</v>
      </c>
      <c r="B20" s="52" t="s">
        <v>107</v>
      </c>
      <c r="C20" s="38">
        <v>5500</v>
      </c>
    </row>
    <row r="21" spans="1:3" x14ac:dyDescent="0.25">
      <c r="A21" s="14">
        <v>16</v>
      </c>
      <c r="B21" s="52" t="s">
        <v>105</v>
      </c>
      <c r="C21" s="38">
        <v>10000</v>
      </c>
    </row>
    <row r="22" spans="1:3" x14ac:dyDescent="0.25">
      <c r="A22" s="14">
        <v>17</v>
      </c>
      <c r="B22" s="52" t="s">
        <v>92</v>
      </c>
      <c r="C22" s="38">
        <v>9000</v>
      </c>
    </row>
    <row r="23" spans="1:3" x14ac:dyDescent="0.25">
      <c r="A23" s="14">
        <v>18</v>
      </c>
      <c r="B23" s="52" t="s">
        <v>84</v>
      </c>
      <c r="C23" s="40">
        <v>5000</v>
      </c>
    </row>
    <row r="24" spans="1:3" x14ac:dyDescent="0.25">
      <c r="A24" s="14">
        <v>19</v>
      </c>
      <c r="B24" s="52" t="s">
        <v>84</v>
      </c>
      <c r="C24" s="41">
        <v>4000</v>
      </c>
    </row>
    <row r="25" spans="1:3" x14ac:dyDescent="0.25">
      <c r="A25" s="14">
        <v>20</v>
      </c>
      <c r="B25" s="52" t="s">
        <v>84</v>
      </c>
      <c r="C25" s="38">
        <v>4000</v>
      </c>
    </row>
    <row r="26" spans="1:3" x14ac:dyDescent="0.25">
      <c r="A26" s="14">
        <v>21</v>
      </c>
      <c r="B26" s="52" t="s">
        <v>47</v>
      </c>
      <c r="C26" s="38">
        <v>3700</v>
      </c>
    </row>
    <row r="27" spans="1:3" x14ac:dyDescent="0.25">
      <c r="A27" s="14">
        <v>22</v>
      </c>
      <c r="B27" s="52" t="s">
        <v>47</v>
      </c>
      <c r="C27" s="38">
        <v>3600</v>
      </c>
    </row>
    <row r="28" spans="1:3" x14ac:dyDescent="0.25">
      <c r="A28" s="14">
        <v>23</v>
      </c>
      <c r="B28" s="51" t="s">
        <v>146</v>
      </c>
      <c r="C28" s="41">
        <v>4000</v>
      </c>
    </row>
    <row r="29" spans="1:3" x14ac:dyDescent="0.25">
      <c r="A29" s="14">
        <v>24</v>
      </c>
      <c r="B29" s="52" t="s">
        <v>84</v>
      </c>
      <c r="C29" s="41">
        <v>3500</v>
      </c>
    </row>
    <row r="30" spans="1:3" x14ac:dyDescent="0.25">
      <c r="A30" s="14">
        <v>25</v>
      </c>
      <c r="B30" s="52" t="s">
        <v>47</v>
      </c>
      <c r="C30" s="38">
        <v>4100</v>
      </c>
    </row>
    <row r="31" spans="1:3" ht="15.75" x14ac:dyDescent="0.25">
      <c r="A31" s="14">
        <v>26</v>
      </c>
      <c r="B31" s="80" t="s">
        <v>47</v>
      </c>
      <c r="C31" s="38">
        <v>3700</v>
      </c>
    </row>
    <row r="32" spans="1:3" x14ac:dyDescent="0.25">
      <c r="A32" s="14">
        <v>27</v>
      </c>
      <c r="B32" s="52" t="s">
        <v>88</v>
      </c>
      <c r="C32" s="38">
        <v>2300</v>
      </c>
    </row>
    <row r="33" spans="1:3" x14ac:dyDescent="0.25">
      <c r="A33" s="14">
        <v>28</v>
      </c>
      <c r="B33" s="52" t="s">
        <v>84</v>
      </c>
      <c r="C33" s="41">
        <v>4000</v>
      </c>
    </row>
    <row r="34" spans="1:3" x14ac:dyDescent="0.25">
      <c r="A34" s="14">
        <v>29</v>
      </c>
      <c r="B34" s="52" t="s">
        <v>105</v>
      </c>
      <c r="C34" s="41">
        <v>7244</v>
      </c>
    </row>
    <row r="35" spans="1:3" x14ac:dyDescent="0.25">
      <c r="A35" s="14">
        <v>30</v>
      </c>
      <c r="B35" s="52" t="s">
        <v>86</v>
      </c>
      <c r="C35" s="41">
        <v>8615.39</v>
      </c>
    </row>
    <row r="36" spans="1:3" x14ac:dyDescent="0.25">
      <c r="A36" s="14">
        <v>31</v>
      </c>
      <c r="B36" s="36" t="s">
        <v>46</v>
      </c>
      <c r="C36" s="38">
        <v>2153.85</v>
      </c>
    </row>
    <row r="37" spans="1:3" ht="14.25" customHeight="1" x14ac:dyDescent="0.25">
      <c r="A37" s="14">
        <v>32</v>
      </c>
      <c r="B37" s="36" t="s">
        <v>46</v>
      </c>
      <c r="C37" s="41">
        <v>2500</v>
      </c>
    </row>
    <row r="38" spans="1:3" x14ac:dyDescent="0.25">
      <c r="A38" s="14">
        <v>33</v>
      </c>
      <c r="B38" s="36" t="s">
        <v>46</v>
      </c>
      <c r="C38" s="41">
        <v>2300</v>
      </c>
    </row>
    <row r="39" spans="1:3" x14ac:dyDescent="0.25">
      <c r="A39" s="14">
        <v>34</v>
      </c>
      <c r="B39" s="36" t="s">
        <v>46</v>
      </c>
      <c r="C39" s="41">
        <v>3200</v>
      </c>
    </row>
    <row r="40" spans="1:3" x14ac:dyDescent="0.25">
      <c r="A40" s="14">
        <v>35</v>
      </c>
      <c r="B40" s="52" t="s">
        <v>84</v>
      </c>
      <c r="C40" s="41">
        <v>4000</v>
      </c>
    </row>
    <row r="41" spans="1:3" x14ac:dyDescent="0.25">
      <c r="A41" s="14">
        <v>36</v>
      </c>
      <c r="B41" s="37" t="s">
        <v>108</v>
      </c>
      <c r="C41" s="41">
        <v>8500</v>
      </c>
    </row>
    <row r="42" spans="1:3" x14ac:dyDescent="0.25">
      <c r="A42" s="14">
        <v>37</v>
      </c>
      <c r="B42" s="36" t="s">
        <v>46</v>
      </c>
      <c r="C42" s="41">
        <v>2300</v>
      </c>
    </row>
    <row r="43" spans="1:3" x14ac:dyDescent="0.25">
      <c r="A43" s="14">
        <v>38</v>
      </c>
      <c r="B43" s="36" t="s">
        <v>0</v>
      </c>
      <c r="C43" s="41">
        <v>2300</v>
      </c>
    </row>
    <row r="44" spans="1:3" ht="15.75" x14ac:dyDescent="0.25">
      <c r="A44" s="14">
        <v>39</v>
      </c>
      <c r="B44" s="80" t="s">
        <v>152</v>
      </c>
      <c r="C44" s="40">
        <v>8000</v>
      </c>
    </row>
    <row r="45" spans="1:3" x14ac:dyDescent="0.25">
      <c r="A45" s="14">
        <v>40</v>
      </c>
      <c r="B45" s="36" t="s">
        <v>46</v>
      </c>
      <c r="C45" s="41">
        <v>2300</v>
      </c>
    </row>
    <row r="46" spans="1:3" x14ac:dyDescent="0.25">
      <c r="A46" s="14">
        <v>41</v>
      </c>
      <c r="B46" s="52" t="s">
        <v>105</v>
      </c>
      <c r="C46" s="41">
        <v>8000</v>
      </c>
    </row>
    <row r="47" spans="1:3" x14ac:dyDescent="0.25">
      <c r="A47" s="14">
        <v>42</v>
      </c>
      <c r="B47" s="36" t="s">
        <v>46</v>
      </c>
      <c r="C47" s="38">
        <v>2300</v>
      </c>
    </row>
    <row r="48" spans="1:3" x14ac:dyDescent="0.25">
      <c r="A48" s="14">
        <v>43</v>
      </c>
      <c r="B48" s="36" t="s">
        <v>84</v>
      </c>
      <c r="C48" s="40">
        <v>7500</v>
      </c>
    </row>
    <row r="49" spans="1:3" x14ac:dyDescent="0.25">
      <c r="A49" s="14">
        <v>44</v>
      </c>
      <c r="B49" s="36" t="s">
        <v>46</v>
      </c>
      <c r="C49" s="38">
        <v>2300</v>
      </c>
    </row>
    <row r="50" spans="1:3" x14ac:dyDescent="0.25">
      <c r="A50" s="14">
        <v>45</v>
      </c>
      <c r="B50" s="36" t="s">
        <v>46</v>
      </c>
      <c r="C50" s="38">
        <v>2300</v>
      </c>
    </row>
    <row r="51" spans="1:3" x14ac:dyDescent="0.25">
      <c r="A51" s="14">
        <v>46</v>
      </c>
      <c r="B51" s="36" t="s">
        <v>46</v>
      </c>
      <c r="C51" s="38">
        <v>2300</v>
      </c>
    </row>
    <row r="52" spans="1:3" x14ac:dyDescent="0.25">
      <c r="A52" s="14">
        <v>47</v>
      </c>
      <c r="B52" s="36" t="s">
        <v>46</v>
      </c>
      <c r="C52" s="38">
        <v>2300</v>
      </c>
    </row>
    <row r="53" spans="1:3" x14ac:dyDescent="0.25">
      <c r="A53" s="14">
        <v>48</v>
      </c>
      <c r="B53" s="36" t="s">
        <v>46</v>
      </c>
      <c r="C53" s="38">
        <v>2300</v>
      </c>
    </row>
    <row r="54" spans="1:3" x14ac:dyDescent="0.25">
      <c r="A54" s="14">
        <v>49</v>
      </c>
      <c r="B54" s="36" t="s">
        <v>47</v>
      </c>
      <c r="C54" s="38">
        <v>4000</v>
      </c>
    </row>
    <row r="55" spans="1:3" x14ac:dyDescent="0.25">
      <c r="A55" s="14">
        <v>50</v>
      </c>
      <c r="B55" s="36" t="s">
        <v>46</v>
      </c>
      <c r="C55" s="38">
        <v>3200</v>
      </c>
    </row>
    <row r="56" spans="1:3" x14ac:dyDescent="0.25">
      <c r="A56" s="14">
        <v>51</v>
      </c>
      <c r="B56" s="36" t="s">
        <v>46</v>
      </c>
      <c r="C56" s="38">
        <v>2300</v>
      </c>
    </row>
    <row r="57" spans="1:3" x14ac:dyDescent="0.25">
      <c r="A57" s="14">
        <v>52</v>
      </c>
      <c r="B57" s="36" t="s">
        <v>81</v>
      </c>
      <c r="C57" s="40">
        <v>7500</v>
      </c>
    </row>
    <row r="58" spans="1:3" x14ac:dyDescent="0.25">
      <c r="A58" s="14">
        <v>53</v>
      </c>
      <c r="B58" s="36" t="s">
        <v>84</v>
      </c>
      <c r="C58" s="38">
        <v>2125</v>
      </c>
    </row>
    <row r="59" spans="1:3" x14ac:dyDescent="0.25">
      <c r="A59" s="14">
        <v>54</v>
      </c>
      <c r="B59" s="36" t="s">
        <v>84</v>
      </c>
      <c r="C59" s="38">
        <v>4250</v>
      </c>
    </row>
    <row r="60" spans="1:3" x14ac:dyDescent="0.25">
      <c r="A60" s="14">
        <v>55</v>
      </c>
      <c r="B60" s="36" t="s">
        <v>46</v>
      </c>
      <c r="C60" s="38">
        <v>2300</v>
      </c>
    </row>
    <row r="61" spans="1:3" x14ac:dyDescent="0.25">
      <c r="A61" s="14">
        <v>56</v>
      </c>
      <c r="B61" s="36" t="s">
        <v>46</v>
      </c>
      <c r="C61" s="38">
        <v>2300</v>
      </c>
    </row>
    <row r="62" spans="1:3" x14ac:dyDescent="0.25">
      <c r="A62" s="14">
        <v>57</v>
      </c>
      <c r="B62" s="36" t="s">
        <v>46</v>
      </c>
      <c r="C62" s="38">
        <v>4000</v>
      </c>
    </row>
    <row r="63" spans="1:3" x14ac:dyDescent="0.25">
      <c r="A63" s="14">
        <v>58</v>
      </c>
      <c r="B63" s="36" t="s">
        <v>46</v>
      </c>
      <c r="C63" s="38">
        <v>3200</v>
      </c>
    </row>
    <row r="64" spans="1:3" x14ac:dyDescent="0.25">
      <c r="A64" s="14">
        <v>59</v>
      </c>
      <c r="B64" s="36" t="s">
        <v>46</v>
      </c>
      <c r="C64" s="38">
        <v>2500</v>
      </c>
    </row>
    <row r="65" spans="1:3" x14ac:dyDescent="0.25">
      <c r="A65" s="14">
        <v>60</v>
      </c>
      <c r="B65" s="36" t="s">
        <v>46</v>
      </c>
      <c r="C65" s="38">
        <v>2300</v>
      </c>
    </row>
    <row r="66" spans="1:3" x14ac:dyDescent="0.25">
      <c r="A66" s="14">
        <v>61</v>
      </c>
      <c r="B66" s="36" t="s">
        <v>46</v>
      </c>
      <c r="C66" s="38">
        <v>2300</v>
      </c>
    </row>
    <row r="67" spans="1:3" ht="15" customHeight="1" x14ac:dyDescent="0.25">
      <c r="A67" s="14">
        <v>62</v>
      </c>
      <c r="B67" s="52" t="s">
        <v>46</v>
      </c>
      <c r="C67" s="38">
        <v>2300</v>
      </c>
    </row>
    <row r="68" spans="1:3" x14ac:dyDescent="0.25">
      <c r="A68" s="14">
        <v>63</v>
      </c>
      <c r="B68" s="36" t="s">
        <v>46</v>
      </c>
      <c r="C68" s="38">
        <v>1187.0999999999999</v>
      </c>
    </row>
    <row r="69" spans="1:3" ht="15" customHeight="1" x14ac:dyDescent="0.25">
      <c r="A69" s="14">
        <v>64</v>
      </c>
      <c r="B69" s="51" t="s">
        <v>109</v>
      </c>
      <c r="C69" s="42">
        <v>9000</v>
      </c>
    </row>
    <row r="70" spans="1:3" x14ac:dyDescent="0.25">
      <c r="A70" s="14">
        <v>65</v>
      </c>
      <c r="B70" s="52" t="s">
        <v>63</v>
      </c>
      <c r="C70" s="42">
        <v>9000</v>
      </c>
    </row>
    <row r="71" spans="1:3" x14ac:dyDescent="0.25">
      <c r="A71" s="14">
        <v>66</v>
      </c>
      <c r="B71" s="81" t="s">
        <v>110</v>
      </c>
      <c r="C71" s="43">
        <v>9000</v>
      </c>
    </row>
    <row r="72" spans="1:3" x14ac:dyDescent="0.25">
      <c r="A72" s="14">
        <v>67</v>
      </c>
      <c r="B72" s="51" t="s">
        <v>105</v>
      </c>
      <c r="C72" s="42">
        <v>5000</v>
      </c>
    </row>
    <row r="73" spans="1:3" x14ac:dyDescent="0.25">
      <c r="A73" s="14">
        <v>68</v>
      </c>
      <c r="B73" s="82" t="s">
        <v>84</v>
      </c>
      <c r="C73" s="43">
        <v>2580.65</v>
      </c>
    </row>
    <row r="74" spans="1:3" x14ac:dyDescent="0.25">
      <c r="A74" s="14">
        <v>69</v>
      </c>
      <c r="B74" s="52" t="s">
        <v>85</v>
      </c>
      <c r="C74" s="38">
        <v>4800</v>
      </c>
    </row>
    <row r="75" spans="1:3" x14ac:dyDescent="0.25">
      <c r="A75" s="14">
        <v>70</v>
      </c>
      <c r="B75" s="52" t="s">
        <v>78</v>
      </c>
      <c r="C75" s="38">
        <v>9000</v>
      </c>
    </row>
    <row r="76" spans="1:3" x14ac:dyDescent="0.25">
      <c r="A76" s="14">
        <v>71</v>
      </c>
      <c r="B76" s="36" t="s">
        <v>111</v>
      </c>
      <c r="C76" s="38">
        <v>4500</v>
      </c>
    </row>
    <row r="77" spans="1:3" x14ac:dyDescent="0.25">
      <c r="A77" s="14">
        <v>72</v>
      </c>
      <c r="B77" s="36" t="s">
        <v>111</v>
      </c>
      <c r="C77" s="38">
        <v>4000</v>
      </c>
    </row>
    <row r="78" spans="1:3" x14ac:dyDescent="0.25">
      <c r="A78" s="14">
        <v>73</v>
      </c>
      <c r="B78" s="36" t="s">
        <v>111</v>
      </c>
      <c r="C78" s="38">
        <v>4500</v>
      </c>
    </row>
    <row r="79" spans="1:3" x14ac:dyDescent="0.25">
      <c r="A79" s="14">
        <v>74</v>
      </c>
      <c r="B79" s="36" t="s">
        <v>111</v>
      </c>
      <c r="C79" s="38">
        <v>4000</v>
      </c>
    </row>
    <row r="80" spans="1:3" x14ac:dyDescent="0.25">
      <c r="A80" s="14">
        <v>75</v>
      </c>
      <c r="B80" s="36" t="s">
        <v>105</v>
      </c>
      <c r="C80" s="38">
        <v>6000</v>
      </c>
    </row>
    <row r="81" spans="1:3" x14ac:dyDescent="0.25">
      <c r="A81" s="14">
        <v>76</v>
      </c>
      <c r="B81" s="36" t="s">
        <v>111</v>
      </c>
      <c r="C81" s="38">
        <v>5000</v>
      </c>
    </row>
    <row r="82" spans="1:3" x14ac:dyDescent="0.25">
      <c r="A82" s="14">
        <v>77</v>
      </c>
      <c r="B82" s="36" t="s">
        <v>111</v>
      </c>
      <c r="C82" s="38">
        <v>4000</v>
      </c>
    </row>
    <row r="83" spans="1:3" x14ac:dyDescent="0.25">
      <c r="A83" s="14">
        <v>78</v>
      </c>
      <c r="B83" s="36" t="s">
        <v>112</v>
      </c>
      <c r="C83" s="38">
        <v>4000</v>
      </c>
    </row>
    <row r="84" spans="1:3" x14ac:dyDescent="0.25">
      <c r="A84" s="14">
        <v>79</v>
      </c>
      <c r="B84" s="36" t="s">
        <v>111</v>
      </c>
      <c r="C84" s="38">
        <v>4000</v>
      </c>
    </row>
    <row r="85" spans="1:3" x14ac:dyDescent="0.25">
      <c r="A85" s="14">
        <v>80</v>
      </c>
      <c r="B85" s="36" t="s">
        <v>111</v>
      </c>
      <c r="C85" s="38">
        <v>4000</v>
      </c>
    </row>
    <row r="86" spans="1:3" x14ac:dyDescent="0.25">
      <c r="A86" s="14">
        <v>81</v>
      </c>
      <c r="B86" s="36" t="s">
        <v>46</v>
      </c>
      <c r="C86" s="38">
        <v>2400</v>
      </c>
    </row>
    <row r="87" spans="1:3" x14ac:dyDescent="0.25">
      <c r="A87" s="14">
        <v>82</v>
      </c>
      <c r="B87" s="37" t="s">
        <v>94</v>
      </c>
      <c r="C87" s="41">
        <v>8000</v>
      </c>
    </row>
    <row r="88" spans="1:3" x14ac:dyDescent="0.25">
      <c r="A88" s="14">
        <v>83</v>
      </c>
      <c r="B88" s="51" t="s">
        <v>81</v>
      </c>
      <c r="C88" s="41">
        <v>8000</v>
      </c>
    </row>
    <row r="89" spans="1:3" x14ac:dyDescent="0.25">
      <c r="A89" s="14">
        <v>84</v>
      </c>
      <c r="B89" s="36" t="s">
        <v>95</v>
      </c>
      <c r="C89" s="38">
        <v>7500</v>
      </c>
    </row>
    <row r="90" spans="1:3" x14ac:dyDescent="0.25">
      <c r="A90" s="14">
        <v>85</v>
      </c>
      <c r="B90" s="36" t="s">
        <v>84</v>
      </c>
      <c r="C90" s="41">
        <v>4000</v>
      </c>
    </row>
    <row r="91" spans="1:3" x14ac:dyDescent="0.25">
      <c r="A91" s="14">
        <v>86</v>
      </c>
      <c r="B91" s="36" t="s">
        <v>46</v>
      </c>
      <c r="C91" s="38">
        <v>3000</v>
      </c>
    </row>
    <row r="92" spans="1:3" x14ac:dyDescent="0.25">
      <c r="A92" s="14">
        <v>87</v>
      </c>
      <c r="B92" s="36" t="s">
        <v>46</v>
      </c>
      <c r="C92" s="38">
        <v>2400</v>
      </c>
    </row>
    <row r="93" spans="1:3" x14ac:dyDescent="0.25">
      <c r="A93" s="14">
        <v>88</v>
      </c>
      <c r="B93" s="36" t="s">
        <v>46</v>
      </c>
      <c r="C93" s="38">
        <v>2400</v>
      </c>
    </row>
    <row r="94" spans="1:3" x14ac:dyDescent="0.25">
      <c r="A94" s="14">
        <v>89</v>
      </c>
      <c r="B94" s="36" t="s">
        <v>113</v>
      </c>
      <c r="C94" s="38">
        <v>8000</v>
      </c>
    </row>
    <row r="95" spans="1:3" x14ac:dyDescent="0.25">
      <c r="A95" s="14">
        <v>90</v>
      </c>
      <c r="B95" s="36" t="s">
        <v>46</v>
      </c>
      <c r="C95" s="38">
        <v>2600</v>
      </c>
    </row>
    <row r="96" spans="1:3" x14ac:dyDescent="0.25">
      <c r="A96" s="14">
        <v>91</v>
      </c>
      <c r="B96" s="36" t="s">
        <v>96</v>
      </c>
      <c r="C96" s="38">
        <v>13500</v>
      </c>
    </row>
    <row r="97" spans="1:3" x14ac:dyDescent="0.25">
      <c r="A97" s="14">
        <v>92</v>
      </c>
      <c r="B97" s="36" t="s">
        <v>65</v>
      </c>
      <c r="C97" s="38">
        <v>4000</v>
      </c>
    </row>
    <row r="98" spans="1:3" x14ac:dyDescent="0.25">
      <c r="A98" s="14">
        <v>93</v>
      </c>
      <c r="B98" s="36" t="s">
        <v>65</v>
      </c>
      <c r="C98" s="38">
        <v>4000</v>
      </c>
    </row>
    <row r="99" spans="1:3" x14ac:dyDescent="0.25">
      <c r="A99" s="14">
        <v>94</v>
      </c>
      <c r="B99" s="36" t="s">
        <v>97</v>
      </c>
      <c r="C99" s="38">
        <v>3500</v>
      </c>
    </row>
    <row r="100" spans="1:3" x14ac:dyDescent="0.25">
      <c r="A100" s="14">
        <v>95</v>
      </c>
      <c r="B100" s="36" t="s">
        <v>46</v>
      </c>
      <c r="C100" s="38">
        <v>2300</v>
      </c>
    </row>
    <row r="101" spans="1:3" x14ac:dyDescent="0.25">
      <c r="A101" s="14">
        <v>96</v>
      </c>
      <c r="B101" s="36" t="s">
        <v>46</v>
      </c>
      <c r="C101" s="38">
        <v>2300</v>
      </c>
    </row>
    <row r="102" spans="1:3" x14ac:dyDescent="0.25">
      <c r="A102" s="14">
        <v>97</v>
      </c>
      <c r="B102" s="36" t="s">
        <v>46</v>
      </c>
      <c r="C102" s="38">
        <v>2300</v>
      </c>
    </row>
    <row r="103" spans="1:3" x14ac:dyDescent="0.25">
      <c r="A103" s="14">
        <v>98</v>
      </c>
      <c r="B103" s="36" t="s">
        <v>46</v>
      </c>
      <c r="C103" s="38">
        <v>2300</v>
      </c>
    </row>
    <row r="104" spans="1:3" x14ac:dyDescent="0.25">
      <c r="A104" s="14">
        <v>99</v>
      </c>
      <c r="B104" s="36" t="s">
        <v>46</v>
      </c>
      <c r="C104" s="38">
        <v>2300</v>
      </c>
    </row>
    <row r="105" spans="1:3" x14ac:dyDescent="0.25">
      <c r="A105" s="14">
        <v>100</v>
      </c>
      <c r="B105" s="36" t="s">
        <v>46</v>
      </c>
      <c r="C105" s="38">
        <v>2300</v>
      </c>
    </row>
    <row r="106" spans="1:3" x14ac:dyDescent="0.25">
      <c r="A106" s="14">
        <v>101</v>
      </c>
      <c r="B106" s="36" t="s">
        <v>46</v>
      </c>
      <c r="C106" s="38">
        <v>2300</v>
      </c>
    </row>
    <row r="107" spans="1:3" x14ac:dyDescent="0.25">
      <c r="A107" s="14">
        <v>102</v>
      </c>
      <c r="B107" s="36" t="s">
        <v>46</v>
      </c>
      <c r="C107" s="38">
        <v>2300</v>
      </c>
    </row>
    <row r="108" spans="1:3" x14ac:dyDescent="0.25">
      <c r="A108" s="14">
        <v>103</v>
      </c>
      <c r="B108" s="52" t="s">
        <v>46</v>
      </c>
      <c r="C108" s="41">
        <v>3300</v>
      </c>
    </row>
    <row r="109" spans="1:3" x14ac:dyDescent="0.25">
      <c r="A109" s="14">
        <v>104</v>
      </c>
      <c r="B109" s="52" t="s">
        <v>46</v>
      </c>
      <c r="C109" s="41">
        <v>2500</v>
      </c>
    </row>
    <row r="110" spans="1:3" x14ac:dyDescent="0.25">
      <c r="A110" s="14">
        <v>105</v>
      </c>
      <c r="B110" s="36" t="s">
        <v>46</v>
      </c>
      <c r="C110" s="41">
        <v>2300</v>
      </c>
    </row>
    <row r="111" spans="1:3" x14ac:dyDescent="0.25">
      <c r="A111" s="14">
        <v>106</v>
      </c>
      <c r="B111" s="52" t="s">
        <v>46</v>
      </c>
      <c r="C111" s="41">
        <v>2300</v>
      </c>
    </row>
    <row r="112" spans="1:3" x14ac:dyDescent="0.25">
      <c r="A112" s="14">
        <v>107</v>
      </c>
      <c r="B112" s="52" t="s">
        <v>46</v>
      </c>
      <c r="C112" s="41">
        <v>2300</v>
      </c>
    </row>
    <row r="113" spans="1:3" x14ac:dyDescent="0.25">
      <c r="A113" s="14">
        <v>108</v>
      </c>
      <c r="B113" s="52" t="s">
        <v>46</v>
      </c>
      <c r="C113" s="41">
        <v>2300</v>
      </c>
    </row>
    <row r="114" spans="1:3" x14ac:dyDescent="0.25">
      <c r="A114" s="14">
        <v>109</v>
      </c>
      <c r="B114" s="52" t="s">
        <v>46</v>
      </c>
      <c r="C114" s="41">
        <v>3200</v>
      </c>
    </row>
    <row r="115" spans="1:3" x14ac:dyDescent="0.25">
      <c r="A115" s="14">
        <v>110</v>
      </c>
      <c r="B115" s="52" t="s">
        <v>46</v>
      </c>
      <c r="C115" s="41">
        <v>2300</v>
      </c>
    </row>
    <row r="116" spans="1:3" x14ac:dyDescent="0.25">
      <c r="A116" s="14">
        <v>111</v>
      </c>
      <c r="B116" s="52" t="s">
        <v>46</v>
      </c>
      <c r="C116" s="41">
        <v>2300</v>
      </c>
    </row>
    <row r="117" spans="1:3" x14ac:dyDescent="0.25">
      <c r="A117" s="14">
        <v>112</v>
      </c>
      <c r="B117" s="36" t="s">
        <v>46</v>
      </c>
      <c r="C117" s="41">
        <v>2300</v>
      </c>
    </row>
    <row r="118" spans="1:3" x14ac:dyDescent="0.25">
      <c r="A118" s="14">
        <v>113</v>
      </c>
      <c r="B118" s="36" t="s">
        <v>0</v>
      </c>
      <c r="C118" s="41">
        <v>2300</v>
      </c>
    </row>
    <row r="119" spans="1:3" x14ac:dyDescent="0.25">
      <c r="A119" s="14">
        <v>114</v>
      </c>
      <c r="B119" s="36" t="s">
        <v>0</v>
      </c>
      <c r="C119" s="41">
        <v>2300</v>
      </c>
    </row>
    <row r="120" spans="1:3" x14ac:dyDescent="0.25">
      <c r="A120" s="14">
        <v>115</v>
      </c>
      <c r="B120" s="36" t="s">
        <v>46</v>
      </c>
      <c r="C120" s="41">
        <v>2300</v>
      </c>
    </row>
    <row r="121" spans="1:3" x14ac:dyDescent="0.25">
      <c r="A121" s="14">
        <v>116</v>
      </c>
      <c r="B121" s="36" t="s">
        <v>46</v>
      </c>
      <c r="C121" s="41">
        <v>2300</v>
      </c>
    </row>
    <row r="122" spans="1:3" x14ac:dyDescent="0.25">
      <c r="A122" s="14">
        <v>117</v>
      </c>
      <c r="B122" s="52" t="s">
        <v>84</v>
      </c>
      <c r="C122" s="41">
        <v>7000</v>
      </c>
    </row>
    <row r="123" spans="1:3" x14ac:dyDescent="0.25">
      <c r="A123" s="14">
        <v>118</v>
      </c>
      <c r="B123" s="52" t="s">
        <v>84</v>
      </c>
      <c r="C123" s="38">
        <v>4500</v>
      </c>
    </row>
    <row r="124" spans="1:3" ht="15.75" x14ac:dyDescent="0.25">
      <c r="A124" s="14">
        <v>119</v>
      </c>
      <c r="B124" s="80" t="s">
        <v>91</v>
      </c>
      <c r="C124" s="40">
        <v>10000</v>
      </c>
    </row>
    <row r="125" spans="1:3" x14ac:dyDescent="0.25">
      <c r="A125" s="14">
        <v>120</v>
      </c>
      <c r="B125" s="36" t="s">
        <v>46</v>
      </c>
      <c r="C125" s="41">
        <v>2300</v>
      </c>
    </row>
    <row r="126" spans="1:3" x14ac:dyDescent="0.25">
      <c r="A126" s="14">
        <v>121</v>
      </c>
      <c r="B126" s="36" t="s">
        <v>46</v>
      </c>
      <c r="C126" s="41">
        <v>2300</v>
      </c>
    </row>
    <row r="127" spans="1:3" x14ac:dyDescent="0.25">
      <c r="A127" s="14">
        <v>122</v>
      </c>
      <c r="B127" s="36" t="s">
        <v>46</v>
      </c>
      <c r="C127" s="41">
        <v>2461.54</v>
      </c>
    </row>
    <row r="128" spans="1:3" x14ac:dyDescent="0.25">
      <c r="A128" s="14">
        <v>123</v>
      </c>
      <c r="B128" s="36" t="s">
        <v>46</v>
      </c>
      <c r="C128" s="41">
        <v>1187.0999999999999</v>
      </c>
    </row>
    <row r="129" spans="1:3" x14ac:dyDescent="0.25">
      <c r="A129" s="78" t="s">
        <v>55</v>
      </c>
      <c r="B129" s="78"/>
      <c r="C129" s="79">
        <f>SUM(C6:C128)</f>
        <v>581654.63</v>
      </c>
    </row>
  </sheetData>
  <sortState ref="B6:D116">
    <sortCondition descending="1" ref="C4"/>
  </sortState>
  <mergeCells count="2">
    <mergeCell ref="A129:B129"/>
    <mergeCell ref="A1:C2"/>
  </mergeCells>
  <printOptions horizontalCentered="1"/>
  <pageMargins left="0.70866141732283472" right="0.70866141732283472" top="0.47244094488188981" bottom="1.1023622047244095" header="0.31496062992125984" footer="0.31496062992125984"/>
  <pageSetup paperSize="9" scale="7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view="pageLayout" zoomScaleNormal="100" workbookViewId="0">
      <selection activeCell="B9" sqref="B9"/>
    </sheetView>
  </sheetViews>
  <sheetFormatPr baseColWidth="10" defaultRowHeight="15" x14ac:dyDescent="0.25"/>
  <cols>
    <col min="1" max="1" width="7.42578125" style="19" customWidth="1"/>
    <col min="2" max="2" width="41.85546875" style="18" customWidth="1"/>
    <col min="5" max="5" width="41.7109375" customWidth="1"/>
  </cols>
  <sheetData>
    <row r="1" spans="1:2" x14ac:dyDescent="0.25">
      <c r="A1" s="54" t="s">
        <v>57</v>
      </c>
      <c r="B1" s="54"/>
    </row>
    <row r="3" spans="1:2" s="15" customFormat="1" ht="19.5" customHeight="1" x14ac:dyDescent="0.25">
      <c r="A3" s="55" t="s">
        <v>12</v>
      </c>
      <c r="B3" s="55" t="s">
        <v>56</v>
      </c>
    </row>
    <row r="4" spans="1:2" s="16" customFormat="1" x14ac:dyDescent="0.25">
      <c r="A4" s="20">
        <v>1</v>
      </c>
      <c r="B4" s="44" t="s">
        <v>75</v>
      </c>
    </row>
    <row r="5" spans="1:2" s="16" customFormat="1" x14ac:dyDescent="0.25">
      <c r="A5" s="20">
        <v>2</v>
      </c>
      <c r="B5" s="44" t="s">
        <v>116</v>
      </c>
    </row>
    <row r="6" spans="1:2" s="16" customFormat="1" x14ac:dyDescent="0.25">
      <c r="A6" s="20">
        <v>3</v>
      </c>
      <c r="B6" s="44" t="s">
        <v>132</v>
      </c>
    </row>
    <row r="7" spans="1:2" s="16" customFormat="1" x14ac:dyDescent="0.25">
      <c r="A7" s="20">
        <v>4</v>
      </c>
      <c r="B7" s="44" t="s">
        <v>149</v>
      </c>
    </row>
    <row r="8" spans="1:2" s="16" customFormat="1" x14ac:dyDescent="0.25">
      <c r="A8" s="20">
        <v>5</v>
      </c>
      <c r="B8" s="44" t="s">
        <v>2</v>
      </c>
    </row>
    <row r="9" spans="1:2" s="16" customFormat="1" x14ac:dyDescent="0.25">
      <c r="A9" s="20">
        <v>6</v>
      </c>
      <c r="B9" s="44" t="s">
        <v>74</v>
      </c>
    </row>
    <row r="10" spans="1:2" s="16" customFormat="1" x14ac:dyDescent="0.25">
      <c r="A10" s="20">
        <v>7</v>
      </c>
      <c r="B10" s="44" t="s">
        <v>89</v>
      </c>
    </row>
    <row r="11" spans="1:2" s="16" customFormat="1" x14ac:dyDescent="0.25">
      <c r="A11" s="20">
        <v>8</v>
      </c>
      <c r="B11" s="44" t="s">
        <v>117</v>
      </c>
    </row>
    <row r="12" spans="1:2" s="16" customFormat="1" x14ac:dyDescent="0.25">
      <c r="A12" s="20">
        <v>9</v>
      </c>
      <c r="B12" s="44" t="s">
        <v>38</v>
      </c>
    </row>
    <row r="13" spans="1:2" s="16" customFormat="1" x14ac:dyDescent="0.25">
      <c r="A13" s="20">
        <v>10</v>
      </c>
      <c r="B13" s="44" t="s">
        <v>44</v>
      </c>
    </row>
    <row r="14" spans="1:2" s="16" customFormat="1" x14ac:dyDescent="0.25">
      <c r="A14" s="20">
        <v>11</v>
      </c>
      <c r="B14" s="44" t="s">
        <v>133</v>
      </c>
    </row>
    <row r="15" spans="1:2" s="16" customFormat="1" x14ac:dyDescent="0.25">
      <c r="A15" s="20">
        <v>12</v>
      </c>
      <c r="B15" s="47" t="s">
        <v>119</v>
      </c>
    </row>
    <row r="16" spans="1:2" s="16" customFormat="1" x14ac:dyDescent="0.25">
      <c r="A16" s="20">
        <v>13</v>
      </c>
      <c r="B16" s="47" t="s">
        <v>118</v>
      </c>
    </row>
    <row r="17" spans="1:2" s="16" customFormat="1" x14ac:dyDescent="0.25">
      <c r="A17" s="20">
        <v>14</v>
      </c>
      <c r="B17" s="47" t="s">
        <v>49</v>
      </c>
    </row>
    <row r="18" spans="1:2" s="16" customFormat="1" x14ac:dyDescent="0.25">
      <c r="A18" s="20">
        <v>15</v>
      </c>
      <c r="B18" s="47" t="s">
        <v>120</v>
      </c>
    </row>
    <row r="19" spans="1:2" s="16" customFormat="1" x14ac:dyDescent="0.25">
      <c r="A19" s="20">
        <v>16</v>
      </c>
      <c r="B19" s="47" t="s">
        <v>76</v>
      </c>
    </row>
    <row r="20" spans="1:2" s="16" customFormat="1" x14ac:dyDescent="0.25">
      <c r="A20" s="20">
        <v>17</v>
      </c>
      <c r="B20" s="47" t="s">
        <v>115</v>
      </c>
    </row>
    <row r="21" spans="1:2" s="16" customFormat="1" x14ac:dyDescent="0.25">
      <c r="A21" s="20">
        <v>18</v>
      </c>
      <c r="B21" s="48" t="s">
        <v>114</v>
      </c>
    </row>
    <row r="22" spans="1:2" s="16" customFormat="1" x14ac:dyDescent="0.25">
      <c r="A22" s="20">
        <v>19</v>
      </c>
      <c r="B22" s="48" t="s">
        <v>121</v>
      </c>
    </row>
    <row r="23" spans="1:2" s="16" customFormat="1" x14ac:dyDescent="0.25">
      <c r="A23" s="20">
        <v>20</v>
      </c>
      <c r="B23" s="27" t="s">
        <v>66</v>
      </c>
    </row>
    <row r="24" spans="1:2" s="16" customFormat="1" x14ac:dyDescent="0.25">
      <c r="A24" s="20">
        <v>21</v>
      </c>
      <c r="B24" s="27" t="s">
        <v>153</v>
      </c>
    </row>
    <row r="25" spans="1:2" s="16" customFormat="1" x14ac:dyDescent="0.25">
      <c r="A25" s="20">
        <v>22</v>
      </c>
      <c r="B25" s="27" t="s">
        <v>122</v>
      </c>
    </row>
    <row r="26" spans="1:2" s="16" customFormat="1" x14ac:dyDescent="0.25">
      <c r="A26" s="20">
        <v>23</v>
      </c>
      <c r="B26" s="27" t="s">
        <v>98</v>
      </c>
    </row>
    <row r="27" spans="1:2" s="16" customFormat="1" x14ac:dyDescent="0.25">
      <c r="A27" s="20">
        <v>24</v>
      </c>
      <c r="B27" s="27" t="s">
        <v>67</v>
      </c>
    </row>
    <row r="28" spans="1:2" s="16" customFormat="1" x14ac:dyDescent="0.25">
      <c r="A28" s="20">
        <v>25</v>
      </c>
      <c r="B28" s="27" t="s">
        <v>83</v>
      </c>
    </row>
    <row r="29" spans="1:2" s="16" customFormat="1" x14ac:dyDescent="0.25">
      <c r="A29" s="20">
        <v>26</v>
      </c>
      <c r="B29" s="27" t="s">
        <v>99</v>
      </c>
    </row>
    <row r="30" spans="1:2" s="16" customFormat="1" x14ac:dyDescent="0.25">
      <c r="A30" s="20">
        <v>27</v>
      </c>
      <c r="B30" s="27" t="s">
        <v>123</v>
      </c>
    </row>
    <row r="31" spans="1:2" s="16" customFormat="1" x14ac:dyDescent="0.25">
      <c r="A31" s="20">
        <v>28</v>
      </c>
      <c r="B31" s="27" t="s">
        <v>70</v>
      </c>
    </row>
    <row r="32" spans="1:2" s="16" customFormat="1" x14ac:dyDescent="0.25">
      <c r="A32" s="20">
        <v>29</v>
      </c>
      <c r="B32" s="27" t="s">
        <v>124</v>
      </c>
    </row>
    <row r="33" spans="1:2" s="16" customFormat="1" x14ac:dyDescent="0.25">
      <c r="A33" s="20">
        <v>30</v>
      </c>
      <c r="B33" s="27" t="s">
        <v>33</v>
      </c>
    </row>
    <row r="34" spans="1:2" s="16" customFormat="1" x14ac:dyDescent="0.25">
      <c r="A34" s="20">
        <v>31</v>
      </c>
      <c r="B34" s="27" t="s">
        <v>45</v>
      </c>
    </row>
    <row r="35" spans="1:2" s="16" customFormat="1" x14ac:dyDescent="0.25">
      <c r="A35" s="20">
        <v>32</v>
      </c>
      <c r="B35" s="27" t="s">
        <v>34</v>
      </c>
    </row>
    <row r="36" spans="1:2" s="16" customFormat="1" x14ac:dyDescent="0.25">
      <c r="A36" s="20">
        <v>33</v>
      </c>
      <c r="B36" s="27" t="s">
        <v>35</v>
      </c>
    </row>
    <row r="37" spans="1:2" s="16" customFormat="1" x14ac:dyDescent="0.25">
      <c r="A37" s="20">
        <v>34</v>
      </c>
      <c r="B37" s="27" t="s">
        <v>36</v>
      </c>
    </row>
    <row r="38" spans="1:2" s="16" customFormat="1" x14ac:dyDescent="0.25">
      <c r="A38" s="20">
        <v>35</v>
      </c>
      <c r="B38" s="27" t="s">
        <v>69</v>
      </c>
    </row>
    <row r="39" spans="1:2" s="16" customFormat="1" x14ac:dyDescent="0.25">
      <c r="A39" s="20">
        <v>36</v>
      </c>
      <c r="B39" s="27" t="s">
        <v>37</v>
      </c>
    </row>
    <row r="40" spans="1:2" s="16" customFormat="1" x14ac:dyDescent="0.25">
      <c r="A40" s="20">
        <v>37</v>
      </c>
      <c r="B40" s="27" t="s">
        <v>125</v>
      </c>
    </row>
    <row r="41" spans="1:2" s="16" customFormat="1" x14ac:dyDescent="0.25">
      <c r="A41" s="20">
        <v>38</v>
      </c>
      <c r="B41" s="27" t="s">
        <v>24</v>
      </c>
    </row>
    <row r="42" spans="1:2" s="16" customFormat="1" x14ac:dyDescent="0.25">
      <c r="A42" s="20">
        <v>39</v>
      </c>
      <c r="B42" s="27" t="s">
        <v>25</v>
      </c>
    </row>
    <row r="43" spans="1:2" s="16" customFormat="1" x14ac:dyDescent="0.25">
      <c r="A43" s="20">
        <v>40</v>
      </c>
      <c r="B43" s="27" t="s">
        <v>68</v>
      </c>
    </row>
    <row r="44" spans="1:2" s="16" customFormat="1" x14ac:dyDescent="0.25">
      <c r="A44" s="20">
        <v>41</v>
      </c>
      <c r="B44" s="27" t="s">
        <v>26</v>
      </c>
    </row>
    <row r="45" spans="1:2" s="16" customFormat="1" x14ac:dyDescent="0.25">
      <c r="A45" s="20">
        <v>42</v>
      </c>
      <c r="B45" s="27" t="s">
        <v>27</v>
      </c>
    </row>
    <row r="46" spans="1:2" s="16" customFormat="1" x14ac:dyDescent="0.25">
      <c r="A46" s="20">
        <v>43</v>
      </c>
      <c r="B46" s="27" t="s">
        <v>28</v>
      </c>
    </row>
    <row r="47" spans="1:2" s="16" customFormat="1" x14ac:dyDescent="0.25">
      <c r="A47" s="20">
        <v>44</v>
      </c>
      <c r="B47" s="27" t="s">
        <v>126</v>
      </c>
    </row>
    <row r="48" spans="1:2" s="16" customFormat="1" x14ac:dyDescent="0.25">
      <c r="A48" s="20">
        <v>45</v>
      </c>
      <c r="B48" s="27" t="s">
        <v>3</v>
      </c>
    </row>
    <row r="49" spans="1:2" s="16" customFormat="1" x14ac:dyDescent="0.25">
      <c r="A49" s="20">
        <v>46</v>
      </c>
      <c r="B49" s="27" t="s">
        <v>29</v>
      </c>
    </row>
    <row r="50" spans="1:2" s="16" customFormat="1" x14ac:dyDescent="0.25">
      <c r="A50" s="20">
        <v>47</v>
      </c>
      <c r="B50" s="27" t="s">
        <v>4</v>
      </c>
    </row>
    <row r="51" spans="1:2" s="16" customFormat="1" x14ac:dyDescent="0.25">
      <c r="A51" s="20">
        <v>48</v>
      </c>
      <c r="B51" s="27" t="s">
        <v>30</v>
      </c>
    </row>
    <row r="52" spans="1:2" s="16" customFormat="1" x14ac:dyDescent="0.25">
      <c r="A52" s="20">
        <v>49</v>
      </c>
      <c r="B52" s="27" t="s">
        <v>31</v>
      </c>
    </row>
    <row r="53" spans="1:2" s="16" customFormat="1" x14ac:dyDescent="0.25">
      <c r="A53" s="20">
        <v>50</v>
      </c>
      <c r="B53" s="27" t="s">
        <v>52</v>
      </c>
    </row>
    <row r="54" spans="1:2" s="16" customFormat="1" x14ac:dyDescent="0.25">
      <c r="A54" s="20">
        <v>51</v>
      </c>
      <c r="B54" s="27" t="s">
        <v>127</v>
      </c>
    </row>
    <row r="55" spans="1:2" s="16" customFormat="1" x14ac:dyDescent="0.25">
      <c r="A55" s="20">
        <v>52</v>
      </c>
      <c r="B55" s="27" t="s">
        <v>77</v>
      </c>
    </row>
    <row r="56" spans="1:2" s="16" customFormat="1" x14ac:dyDescent="0.25">
      <c r="A56" s="20">
        <v>53</v>
      </c>
      <c r="B56" s="49" t="s">
        <v>15</v>
      </c>
    </row>
    <row r="57" spans="1:2" s="16" customFormat="1" x14ac:dyDescent="0.25">
      <c r="A57" s="20">
        <v>54</v>
      </c>
      <c r="B57" s="49" t="s">
        <v>22</v>
      </c>
    </row>
    <row r="58" spans="1:2" s="16" customFormat="1" x14ac:dyDescent="0.25">
      <c r="A58" s="20">
        <v>55</v>
      </c>
      <c r="B58" s="49" t="s">
        <v>128</v>
      </c>
    </row>
    <row r="59" spans="1:2" s="16" customFormat="1" x14ac:dyDescent="0.25">
      <c r="A59" s="20">
        <v>56</v>
      </c>
      <c r="B59" s="49" t="s">
        <v>14</v>
      </c>
    </row>
    <row r="60" spans="1:2" s="16" customFormat="1" x14ac:dyDescent="0.25">
      <c r="A60" s="20">
        <v>57</v>
      </c>
      <c r="B60" s="49" t="s">
        <v>16</v>
      </c>
    </row>
    <row r="61" spans="1:2" s="16" customFormat="1" x14ac:dyDescent="0.25">
      <c r="A61" s="20">
        <v>58</v>
      </c>
      <c r="B61" s="49" t="s">
        <v>71</v>
      </c>
    </row>
    <row r="62" spans="1:2" s="16" customFormat="1" x14ac:dyDescent="0.25">
      <c r="A62" s="20">
        <v>59</v>
      </c>
      <c r="B62" s="49" t="s">
        <v>129</v>
      </c>
    </row>
    <row r="63" spans="1:2" s="16" customFormat="1" x14ac:dyDescent="0.25">
      <c r="A63" s="20">
        <v>60</v>
      </c>
      <c r="B63" s="49" t="s">
        <v>23</v>
      </c>
    </row>
    <row r="64" spans="1:2" s="16" customFormat="1" x14ac:dyDescent="0.25">
      <c r="A64" s="20">
        <v>61</v>
      </c>
      <c r="B64" s="49" t="s">
        <v>72</v>
      </c>
    </row>
    <row r="65" spans="1:2" s="16" customFormat="1" x14ac:dyDescent="0.25">
      <c r="A65" s="20">
        <v>62</v>
      </c>
      <c r="B65" s="49" t="s">
        <v>17</v>
      </c>
    </row>
    <row r="66" spans="1:2" s="16" customFormat="1" x14ac:dyDescent="0.25">
      <c r="A66" s="20">
        <v>63</v>
      </c>
      <c r="B66" s="49" t="s">
        <v>19</v>
      </c>
    </row>
    <row r="67" spans="1:2" s="16" customFormat="1" x14ac:dyDescent="0.25">
      <c r="A67" s="20">
        <v>64</v>
      </c>
      <c r="B67" s="49" t="s">
        <v>20</v>
      </c>
    </row>
    <row r="68" spans="1:2" s="16" customFormat="1" x14ac:dyDescent="0.25">
      <c r="A68" s="20">
        <v>65</v>
      </c>
      <c r="B68" s="49" t="s">
        <v>73</v>
      </c>
    </row>
    <row r="69" spans="1:2" s="16" customFormat="1" x14ac:dyDescent="0.25">
      <c r="A69" s="20">
        <v>66</v>
      </c>
      <c r="B69" s="49" t="s">
        <v>18</v>
      </c>
    </row>
    <row r="70" spans="1:2" s="16" customFormat="1" x14ac:dyDescent="0.25">
      <c r="A70" s="20">
        <v>67</v>
      </c>
      <c r="B70" s="49" t="s">
        <v>130</v>
      </c>
    </row>
    <row r="71" spans="1:2" s="16" customFormat="1" x14ac:dyDescent="0.25">
      <c r="A71" s="20">
        <v>68</v>
      </c>
      <c r="B71" s="27" t="s">
        <v>82</v>
      </c>
    </row>
  </sheetData>
  <sortState ref="B4:B184">
    <sortCondition ref="B4"/>
  </sortState>
  <mergeCells count="1">
    <mergeCell ref="A1:B1"/>
  </mergeCells>
  <printOptions horizontalCentered="1"/>
  <pageMargins left="0.70866141732283472" right="0.70866141732283472" top="1.62" bottom="1.05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2015-11-11T21:59:56Z</cp:lastPrinted>
  <dcterms:created xsi:type="dcterms:W3CDTF">2009-07-08T19:11:42Z</dcterms:created>
  <dcterms:modified xsi:type="dcterms:W3CDTF">2015-11-11T22:00:29Z</dcterms:modified>
</cp:coreProperties>
</file>